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tiff" ContentType="image/tif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1929"/>
  <workbookPr codeName="DieseArbeitsmappe"/>
  <mc:AlternateContent xmlns:mc="http://schemas.openxmlformats.org/markup-compatibility/2006">
    <mc:Choice Requires="x15">
      <x15ac:absPath xmlns:x15ac="http://schemas.microsoft.com/office/spreadsheetml/2010/11/ac" url="C:\Users\200907\OneDrive - Resideo\Desktop\"/>
    </mc:Choice>
  </mc:AlternateContent>
  <xr:revisionPtr revIDLastSave="20" documentId="6_{F7F8E0CB-8292-475D-BB0E-055F36ABED08}" xr6:coauthVersionLast="44" xr6:coauthVersionMax="44" xr10:uidLastSave="{195B198F-3589-44BE-980A-03B1B9E2668C}"/>
  <bookViews>
    <workbookView xWindow="-25320" yWindow="-1515" windowWidth="25440" windowHeight="15390" xr2:uid="{00000000-000D-0000-FFFF-FFFF00000000}"/>
  </bookViews>
  <sheets>
    <sheet name="Start" sheetId="11" r:id="rId1"/>
    <sheet name="TRV Leistung bekannt" sheetId="1" r:id="rId2"/>
    <sheet name="TRV Wassermenge bekannt" sheetId="3" r:id="rId3"/>
    <sheet name="Bestellübersicht" sheetId="10" r:id="rId4"/>
    <sheet name="V2000 Leistung bekannt" sheetId="13" r:id="rId5"/>
    <sheet name="V2000 Wassermenge bekannt" sheetId="14" r:id="rId6"/>
    <sheet name="Daten" sheetId="4" state="hidden" r:id="rId7"/>
    <sheet name="BLP V2000" sheetId="15" r:id="rId8"/>
    <sheet name="VS Leistung bekannt" sheetId="5" state="hidden" r:id="rId9"/>
    <sheet name="VS Volumenstrom bekannt" sheetId="6" state="hidden" r:id="rId10"/>
  </sheets>
  <definedNames>
    <definedName name="A">'TRV Leistung bekannt'!#REF!</definedName>
    <definedName name="Deutschland">#REF!</definedName>
    <definedName name="_xlnm.Print_Area" localSheetId="1">'TRV Leistung bekannt'!$A:$H</definedName>
    <definedName name="_xlnm.Print_Area" localSheetId="2">'TRV Wassermenge bekannt'!$A:$G</definedName>
    <definedName name="_xlnm.Print_Area" localSheetId="4">'V2000 Leistung bekannt'!$A:$H</definedName>
    <definedName name="_xlnm.Print_Area" localSheetId="5">'V2000 Wassermenge bekannt'!$A:$G</definedName>
    <definedName name="_xlnm.Print_Area" localSheetId="8">'VS Leistung bekannt'!$A:$G</definedName>
    <definedName name="_xlnm.Print_Area" localSheetId="9">'VS Volumenstrom bekannt'!$A:$F</definedName>
    <definedName name="_xlnm.Print_Titles" localSheetId="1">'TRV Leistung bekannt'!$11:$11</definedName>
    <definedName name="_xlnm.Print_Titles" localSheetId="2">'TRV Wassermenge bekannt'!$10:$10</definedName>
    <definedName name="_xlnm.Print_Titles" localSheetId="4">'V2000 Leistung bekannt'!$10:$10</definedName>
    <definedName name="_xlnm.Print_Titles" localSheetId="5">'V2000 Wassermenge bekannt'!$10:$10</definedName>
    <definedName name="Frankreich">#REF!</definedName>
    <definedName name="Italien">#REF!</definedName>
    <definedName name="Nenndurchfluss_nach_EN215_3.4.1_mit_2K_und_10kPa__Standard">Daten!$I$2:$L$2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G15" i="13" l="1"/>
  <c r="G160" i="13"/>
  <c r="G161" i="13"/>
  <c r="F29" i="14"/>
  <c r="F30" i="14"/>
  <c r="F31" i="14"/>
  <c r="F32" i="14"/>
  <c r="F33" i="14"/>
  <c r="F34" i="14"/>
  <c r="F35" i="14"/>
  <c r="F36" i="14"/>
  <c r="F37" i="14"/>
  <c r="F38" i="14"/>
  <c r="F39" i="14"/>
  <c r="F40" i="14"/>
  <c r="F41" i="14"/>
  <c r="F42" i="14"/>
  <c r="F43" i="14"/>
  <c r="F44" i="14"/>
  <c r="F45" i="14"/>
  <c r="F46" i="14"/>
  <c r="F47" i="14"/>
  <c r="F48" i="14"/>
  <c r="F49" i="14"/>
  <c r="F50" i="14"/>
  <c r="F51" i="14"/>
  <c r="F52" i="14"/>
  <c r="F53" i="14"/>
  <c r="F54" i="14"/>
  <c r="F55" i="14"/>
  <c r="F56" i="14"/>
  <c r="F57" i="14"/>
  <c r="F58" i="14"/>
  <c r="F59" i="14"/>
  <c r="F60" i="14"/>
  <c r="F61" i="14"/>
  <c r="F62" i="14"/>
  <c r="F63" i="14"/>
  <c r="F64" i="14"/>
  <c r="F65" i="14"/>
  <c r="F66" i="14"/>
  <c r="F67" i="14"/>
  <c r="F68" i="14"/>
  <c r="F69" i="14"/>
  <c r="F70" i="14"/>
  <c r="F71" i="14"/>
  <c r="F72" i="14"/>
  <c r="F73" i="14"/>
  <c r="F74" i="14"/>
  <c r="F75" i="14"/>
  <c r="F76" i="14"/>
  <c r="F77" i="14"/>
  <c r="F78" i="14"/>
  <c r="F79" i="14"/>
  <c r="F80" i="14"/>
  <c r="F81" i="14"/>
  <c r="F82" i="14"/>
  <c r="F83" i="14"/>
  <c r="F84" i="14"/>
  <c r="F85" i="14"/>
  <c r="F86" i="14"/>
  <c r="F87" i="14"/>
  <c r="F88" i="14"/>
  <c r="F89" i="14"/>
  <c r="F90" i="14"/>
  <c r="F91" i="14"/>
  <c r="F92" i="14"/>
  <c r="F93" i="14"/>
  <c r="F94" i="14"/>
  <c r="F95" i="14"/>
  <c r="F96" i="14"/>
  <c r="F97" i="14"/>
  <c r="F98" i="14"/>
  <c r="F99" i="14"/>
  <c r="F100" i="14"/>
  <c r="F101" i="14"/>
  <c r="F102" i="14"/>
  <c r="F103" i="14"/>
  <c r="F104" i="14"/>
  <c r="F105" i="14"/>
  <c r="F106" i="14"/>
  <c r="F107" i="14"/>
  <c r="F108" i="14"/>
  <c r="F109" i="14"/>
  <c r="F110" i="14"/>
  <c r="F111" i="14"/>
  <c r="F112" i="14"/>
  <c r="F113" i="14"/>
  <c r="F114" i="14"/>
  <c r="F115" i="14"/>
  <c r="F116" i="14"/>
  <c r="F117" i="14"/>
  <c r="F118" i="14"/>
  <c r="F119" i="14"/>
  <c r="F120" i="14"/>
  <c r="F121" i="14"/>
  <c r="F122" i="14"/>
  <c r="F123" i="14"/>
  <c r="F124" i="14"/>
  <c r="F125" i="14"/>
  <c r="F126" i="14"/>
  <c r="F127" i="14"/>
  <c r="F128" i="14"/>
  <c r="F129" i="14"/>
  <c r="F130" i="14"/>
  <c r="F131" i="14"/>
  <c r="F132" i="14"/>
  <c r="F133" i="14"/>
  <c r="F134" i="14"/>
  <c r="F135" i="14"/>
  <c r="F136" i="14"/>
  <c r="F137" i="14"/>
  <c r="F138" i="14"/>
  <c r="F139" i="14"/>
  <c r="F140" i="14"/>
  <c r="F141" i="14"/>
  <c r="F142" i="14"/>
  <c r="F143" i="14"/>
  <c r="F144" i="14"/>
  <c r="F145" i="14"/>
  <c r="F146" i="14"/>
  <c r="F147" i="14"/>
  <c r="F148" i="14"/>
  <c r="F149" i="14"/>
  <c r="F150" i="14"/>
  <c r="F151" i="14"/>
  <c r="F152" i="14"/>
  <c r="F153" i="14"/>
  <c r="F154" i="14"/>
  <c r="F155" i="14"/>
  <c r="F156" i="14"/>
  <c r="F157" i="14"/>
  <c r="F158" i="14"/>
  <c r="F159" i="14"/>
  <c r="F160" i="14"/>
  <c r="F161" i="14"/>
  <c r="F18" i="14"/>
  <c r="F20" i="14"/>
  <c r="F21" i="14"/>
  <c r="F19" i="14"/>
  <c r="F27" i="14"/>
  <c r="F16" i="14"/>
  <c r="F24" i="14"/>
  <c r="F17" i="14"/>
  <c r="F25" i="14"/>
  <c r="F14" i="14"/>
  <c r="F22" i="14"/>
  <c r="F15" i="14"/>
  <c r="F23" i="14"/>
  <c r="F26" i="14"/>
  <c r="F12" i="14"/>
  <c r="F13" i="14"/>
  <c r="G11" i="13"/>
  <c r="G12" i="13"/>
  <c r="G13" i="13"/>
  <c r="F11" i="14"/>
  <c r="G11" i="14" l="1"/>
  <c r="G12" i="14"/>
  <c r="G13" i="14"/>
  <c r="G14" i="14"/>
  <c r="G15" i="14"/>
  <c r="G16" i="14"/>
  <c r="G17" i="14"/>
  <c r="G18" i="14"/>
  <c r="G19" i="14"/>
  <c r="G20" i="14"/>
  <c r="G21" i="14"/>
  <c r="G22" i="14"/>
  <c r="G23" i="14"/>
  <c r="G24" i="14"/>
  <c r="G25" i="14"/>
  <c r="G26" i="14"/>
  <c r="G27" i="14"/>
  <c r="G28" i="14"/>
  <c r="G29" i="14"/>
  <c r="G30" i="14"/>
  <c r="G31" i="14"/>
  <c r="G32" i="14"/>
  <c r="G33" i="14"/>
  <c r="G34" i="14"/>
  <c r="G35" i="14"/>
  <c r="G36" i="14"/>
  <c r="G37" i="14"/>
  <c r="G38" i="14"/>
  <c r="G39" i="14"/>
  <c r="G40" i="14"/>
  <c r="G41" i="14"/>
  <c r="G42" i="14"/>
  <c r="G43" i="14"/>
  <c r="G44" i="14"/>
  <c r="G45" i="14"/>
  <c r="G46" i="14"/>
  <c r="G47" i="14"/>
  <c r="G48" i="14"/>
  <c r="G49" i="14"/>
  <c r="G50" i="14"/>
  <c r="G51" i="14"/>
  <c r="G52" i="14"/>
  <c r="G53" i="14"/>
  <c r="G54" i="14"/>
  <c r="G55" i="14"/>
  <c r="G56" i="14"/>
  <c r="G57" i="14"/>
  <c r="G58" i="14"/>
  <c r="G59" i="14"/>
  <c r="G60" i="14"/>
  <c r="G61" i="14"/>
  <c r="G62" i="14"/>
  <c r="G63" i="14"/>
  <c r="G64" i="14"/>
  <c r="G65" i="14"/>
  <c r="G66" i="14"/>
  <c r="G67" i="14"/>
  <c r="G68" i="14"/>
  <c r="G69" i="14"/>
  <c r="G70" i="14"/>
  <c r="G71" i="14"/>
  <c r="G72" i="14"/>
  <c r="G73" i="14"/>
  <c r="G74" i="14"/>
  <c r="G75" i="14"/>
  <c r="G76" i="14"/>
  <c r="G77" i="14"/>
  <c r="G78" i="14"/>
  <c r="G79" i="14"/>
  <c r="G80" i="14"/>
  <c r="G81" i="14"/>
  <c r="G82" i="14"/>
  <c r="G83" i="14"/>
  <c r="G84" i="14"/>
  <c r="G85" i="14"/>
  <c r="G86" i="14"/>
  <c r="G87" i="14"/>
  <c r="G88" i="14"/>
  <c r="G89" i="14"/>
  <c r="G90" i="14"/>
  <c r="G91" i="14"/>
  <c r="G92" i="14"/>
  <c r="G93" i="14"/>
  <c r="G94" i="14"/>
  <c r="G95" i="14"/>
  <c r="G96" i="14"/>
  <c r="G97" i="14"/>
  <c r="G98" i="14"/>
  <c r="G99" i="14"/>
  <c r="G100" i="14"/>
  <c r="G101" i="14"/>
  <c r="G102" i="14"/>
  <c r="G103" i="14"/>
  <c r="G104" i="14"/>
  <c r="G105" i="14"/>
  <c r="G106" i="14"/>
  <c r="G107" i="14"/>
  <c r="G108" i="14"/>
  <c r="G109" i="14"/>
  <c r="G110" i="14"/>
  <c r="G111" i="14"/>
  <c r="G112" i="14"/>
  <c r="G113" i="14"/>
  <c r="G114" i="14"/>
  <c r="G115" i="14"/>
  <c r="G116" i="14"/>
  <c r="G117" i="14"/>
  <c r="G118" i="14"/>
  <c r="G119" i="14"/>
  <c r="G120" i="14"/>
  <c r="G121" i="14"/>
  <c r="G122" i="14"/>
  <c r="G123" i="14"/>
  <c r="G124" i="14"/>
  <c r="G125" i="14"/>
  <c r="G126" i="14"/>
  <c r="G127" i="14"/>
  <c r="G128" i="14"/>
  <c r="G129" i="14"/>
  <c r="G130" i="14"/>
  <c r="G131" i="14"/>
  <c r="G132" i="14"/>
  <c r="G133" i="14"/>
  <c r="G134" i="14"/>
  <c r="G135" i="14"/>
  <c r="G136" i="14"/>
  <c r="G137" i="14"/>
  <c r="G138" i="14"/>
  <c r="G139" i="14"/>
  <c r="G140" i="14"/>
  <c r="G141" i="14"/>
  <c r="G142" i="14"/>
  <c r="G143" i="14"/>
  <c r="G144" i="14"/>
  <c r="G145" i="14"/>
  <c r="G146" i="14"/>
  <c r="G147" i="14"/>
  <c r="G148" i="14"/>
  <c r="G149" i="14"/>
  <c r="G150" i="14"/>
  <c r="G151" i="14"/>
  <c r="G152" i="14"/>
  <c r="G153" i="14"/>
  <c r="G154" i="14"/>
  <c r="G155" i="14"/>
  <c r="G156" i="14"/>
  <c r="G157" i="14"/>
  <c r="G158" i="14"/>
  <c r="G159" i="14"/>
  <c r="G160" i="14"/>
  <c r="G161" i="14"/>
  <c r="F28" i="14"/>
  <c r="H18" i="13" l="1"/>
  <c r="H19" i="13"/>
  <c r="H24" i="13"/>
  <c r="H27" i="13"/>
  <c r="H32" i="13"/>
  <c r="H35" i="13"/>
  <c r="H40" i="13"/>
  <c r="H43" i="13"/>
  <c r="H48" i="13"/>
  <c r="H51" i="13"/>
  <c r="H56" i="13"/>
  <c r="H59" i="13"/>
  <c r="H64" i="13"/>
  <c r="H72" i="13"/>
  <c r="H80" i="13"/>
  <c r="H88" i="13"/>
  <c r="H96" i="13"/>
  <c r="H104" i="13"/>
  <c r="H112" i="13"/>
  <c r="H120" i="13"/>
  <c r="H128" i="13"/>
  <c r="H136" i="13"/>
  <c r="H144" i="13"/>
  <c r="H152" i="13"/>
  <c r="H160" i="13"/>
  <c r="H161" i="13"/>
  <c r="F12" i="13"/>
  <c r="H12" i="13" s="1"/>
  <c r="F13" i="13"/>
  <c r="H13" i="13" s="1"/>
  <c r="F14" i="13"/>
  <c r="F15" i="13"/>
  <c r="H15" i="13" s="1"/>
  <c r="F16" i="13"/>
  <c r="F17" i="13"/>
  <c r="H17" i="13" s="1"/>
  <c r="F18" i="13"/>
  <c r="F19" i="13"/>
  <c r="F20" i="13"/>
  <c r="H20" i="13" s="1"/>
  <c r="F21" i="13"/>
  <c r="H21" i="13" s="1"/>
  <c r="F22" i="13"/>
  <c r="H22" i="13" s="1"/>
  <c r="F23" i="13"/>
  <c r="H23" i="13" s="1"/>
  <c r="F24" i="13"/>
  <c r="F25" i="13"/>
  <c r="H25" i="13" s="1"/>
  <c r="F26" i="13"/>
  <c r="F27" i="13"/>
  <c r="F28" i="13"/>
  <c r="H28" i="13" s="1"/>
  <c r="F29" i="13"/>
  <c r="H29" i="13" s="1"/>
  <c r="F30" i="13"/>
  <c r="H30" i="13" s="1"/>
  <c r="F31" i="13"/>
  <c r="H31" i="13" s="1"/>
  <c r="F32" i="13"/>
  <c r="F33" i="13"/>
  <c r="H33" i="13" s="1"/>
  <c r="F34" i="13"/>
  <c r="F35" i="13"/>
  <c r="F36" i="13"/>
  <c r="H36" i="13" s="1"/>
  <c r="F37" i="13"/>
  <c r="H37" i="13" s="1"/>
  <c r="F38" i="13"/>
  <c r="H38" i="13" s="1"/>
  <c r="F39" i="13"/>
  <c r="H39" i="13" s="1"/>
  <c r="F40" i="13"/>
  <c r="F41" i="13"/>
  <c r="H41" i="13" s="1"/>
  <c r="F42" i="13"/>
  <c r="F43" i="13"/>
  <c r="F44" i="13"/>
  <c r="H44" i="13" s="1"/>
  <c r="F45" i="13"/>
  <c r="H45" i="13" s="1"/>
  <c r="F46" i="13"/>
  <c r="H46" i="13" s="1"/>
  <c r="F47" i="13"/>
  <c r="H47" i="13" s="1"/>
  <c r="F48" i="13"/>
  <c r="F49" i="13"/>
  <c r="H49" i="13" s="1"/>
  <c r="F50" i="13"/>
  <c r="F51" i="13"/>
  <c r="F52" i="13"/>
  <c r="H52" i="13" s="1"/>
  <c r="F53" i="13"/>
  <c r="H53" i="13" s="1"/>
  <c r="F54" i="13"/>
  <c r="H54" i="13" s="1"/>
  <c r="F55" i="13"/>
  <c r="H55" i="13" s="1"/>
  <c r="F56" i="13"/>
  <c r="F57" i="13"/>
  <c r="H57" i="13" s="1"/>
  <c r="F58" i="13"/>
  <c r="F59" i="13"/>
  <c r="F60" i="13"/>
  <c r="H60" i="13" s="1"/>
  <c r="F61" i="13"/>
  <c r="H61" i="13" s="1"/>
  <c r="F62" i="13"/>
  <c r="H62" i="13" s="1"/>
  <c r="F63" i="13"/>
  <c r="H63" i="13" s="1"/>
  <c r="F64" i="13"/>
  <c r="F65" i="13"/>
  <c r="H65" i="13" s="1"/>
  <c r="F66" i="13"/>
  <c r="F67" i="13"/>
  <c r="F68" i="13"/>
  <c r="H68" i="13" s="1"/>
  <c r="F69" i="13"/>
  <c r="H69" i="13" s="1"/>
  <c r="F70" i="13"/>
  <c r="H70" i="13" s="1"/>
  <c r="F71" i="13"/>
  <c r="H71" i="13" s="1"/>
  <c r="F72" i="13"/>
  <c r="F73" i="13"/>
  <c r="H73" i="13" s="1"/>
  <c r="F74" i="13"/>
  <c r="F75" i="13"/>
  <c r="F76" i="13"/>
  <c r="H76" i="13" s="1"/>
  <c r="F77" i="13"/>
  <c r="H77" i="13" s="1"/>
  <c r="F78" i="13"/>
  <c r="H78" i="13" s="1"/>
  <c r="F79" i="13"/>
  <c r="H79" i="13" s="1"/>
  <c r="F80" i="13"/>
  <c r="F81" i="13"/>
  <c r="H81" i="13" s="1"/>
  <c r="F82" i="13"/>
  <c r="F83" i="13"/>
  <c r="F84" i="13"/>
  <c r="H84" i="13" s="1"/>
  <c r="F85" i="13"/>
  <c r="H85" i="13" s="1"/>
  <c r="F86" i="13"/>
  <c r="H86" i="13" s="1"/>
  <c r="F87" i="13"/>
  <c r="H87" i="13" s="1"/>
  <c r="F88" i="13"/>
  <c r="F89" i="13"/>
  <c r="H89" i="13" s="1"/>
  <c r="F90" i="13"/>
  <c r="F91" i="13"/>
  <c r="F92" i="13"/>
  <c r="H92" i="13" s="1"/>
  <c r="F93" i="13"/>
  <c r="H93" i="13" s="1"/>
  <c r="F94" i="13"/>
  <c r="H94" i="13" s="1"/>
  <c r="F95" i="13"/>
  <c r="H95" i="13" s="1"/>
  <c r="F96" i="13"/>
  <c r="F97" i="13"/>
  <c r="H97" i="13" s="1"/>
  <c r="F98" i="13"/>
  <c r="F99" i="13"/>
  <c r="F100" i="13"/>
  <c r="H100" i="13" s="1"/>
  <c r="F101" i="13"/>
  <c r="H101" i="13" s="1"/>
  <c r="F102" i="13"/>
  <c r="H102" i="13" s="1"/>
  <c r="F103" i="13"/>
  <c r="H103" i="13" s="1"/>
  <c r="F104" i="13"/>
  <c r="F105" i="13"/>
  <c r="H105" i="13" s="1"/>
  <c r="F106" i="13"/>
  <c r="F107" i="13"/>
  <c r="F108" i="13"/>
  <c r="F109" i="13"/>
  <c r="H109" i="13" s="1"/>
  <c r="F110" i="13"/>
  <c r="H110" i="13" s="1"/>
  <c r="F111" i="13"/>
  <c r="H111" i="13" s="1"/>
  <c r="F112" i="13"/>
  <c r="F113" i="13"/>
  <c r="H113" i="13" s="1"/>
  <c r="F114" i="13"/>
  <c r="F115" i="13"/>
  <c r="F116" i="13"/>
  <c r="H116" i="13" s="1"/>
  <c r="F117" i="13"/>
  <c r="H117" i="13" s="1"/>
  <c r="F118" i="13"/>
  <c r="H118" i="13" s="1"/>
  <c r="F119" i="13"/>
  <c r="H119" i="13" s="1"/>
  <c r="F120" i="13"/>
  <c r="F121" i="13"/>
  <c r="H121" i="13" s="1"/>
  <c r="F122" i="13"/>
  <c r="F123" i="13"/>
  <c r="F124" i="13"/>
  <c r="F125" i="13"/>
  <c r="H125" i="13" s="1"/>
  <c r="F126" i="13"/>
  <c r="H126" i="13" s="1"/>
  <c r="F127" i="13"/>
  <c r="H127" i="13" s="1"/>
  <c r="F128" i="13"/>
  <c r="F129" i="13"/>
  <c r="H129" i="13" s="1"/>
  <c r="F130" i="13"/>
  <c r="F131" i="13"/>
  <c r="F132" i="13"/>
  <c r="H132" i="13" s="1"/>
  <c r="F133" i="13"/>
  <c r="H133" i="13" s="1"/>
  <c r="F134" i="13"/>
  <c r="H134" i="13" s="1"/>
  <c r="F135" i="13"/>
  <c r="H135" i="13" s="1"/>
  <c r="F136" i="13"/>
  <c r="F137" i="13"/>
  <c r="H137" i="13" s="1"/>
  <c r="F138" i="13"/>
  <c r="F139" i="13"/>
  <c r="F140" i="13"/>
  <c r="F141" i="13"/>
  <c r="F142" i="13"/>
  <c r="H142" i="13" s="1"/>
  <c r="F143" i="13"/>
  <c r="H143" i="13" s="1"/>
  <c r="F144" i="13"/>
  <c r="F145" i="13"/>
  <c r="H145" i="13" s="1"/>
  <c r="F146" i="13"/>
  <c r="F147" i="13"/>
  <c r="F148" i="13"/>
  <c r="H148" i="13" s="1"/>
  <c r="F149" i="13"/>
  <c r="H149" i="13" s="1"/>
  <c r="F150" i="13"/>
  <c r="H150" i="13" s="1"/>
  <c r="F151" i="13"/>
  <c r="H151" i="13" s="1"/>
  <c r="F152" i="13"/>
  <c r="F153" i="13"/>
  <c r="H153" i="13" s="1"/>
  <c r="F154" i="13"/>
  <c r="F155" i="13"/>
  <c r="F156" i="13"/>
  <c r="F157" i="13"/>
  <c r="H157" i="13" s="1"/>
  <c r="F158" i="13"/>
  <c r="H158" i="13" s="1"/>
  <c r="F159" i="13"/>
  <c r="H159" i="13" s="1"/>
  <c r="F160" i="13"/>
  <c r="F161" i="13"/>
  <c r="F11" i="13"/>
  <c r="H11" i="13" s="1"/>
  <c r="G76" i="13"/>
  <c r="G157" i="13"/>
  <c r="G69" i="13"/>
  <c r="G149" i="13"/>
  <c r="G62" i="13"/>
  <c r="G126" i="13"/>
  <c r="G23" i="13"/>
  <c r="G87" i="13"/>
  <c r="G151" i="13"/>
  <c r="G48" i="13"/>
  <c r="G112" i="13"/>
  <c r="G130" i="13"/>
  <c r="G81" i="13"/>
  <c r="G145" i="13"/>
  <c r="G43" i="13"/>
  <c r="G107" i="13"/>
  <c r="G124" i="13"/>
  <c r="G16" i="13"/>
  <c r="G152" i="13"/>
  <c r="G19" i="13"/>
  <c r="G53" i="13"/>
  <c r="G66" i="13"/>
  <c r="G32" i="13"/>
  <c r="G27" i="13"/>
  <c r="G133" i="13"/>
  <c r="G118" i="13"/>
  <c r="G40" i="13"/>
  <c r="G99" i="13"/>
  <c r="G20" i="13"/>
  <c r="G84" i="13"/>
  <c r="G106" i="13"/>
  <c r="G77" i="13"/>
  <c r="G98" i="13"/>
  <c r="G70" i="13"/>
  <c r="G134" i="13"/>
  <c r="G31" i="13"/>
  <c r="G95" i="13"/>
  <c r="G159" i="13"/>
  <c r="G56" i="13"/>
  <c r="G120" i="13"/>
  <c r="G25" i="13"/>
  <c r="G89" i="13"/>
  <c r="G153" i="13"/>
  <c r="G51" i="13"/>
  <c r="G115" i="13"/>
  <c r="G140" i="13"/>
  <c r="G88" i="13"/>
  <c r="G147" i="13"/>
  <c r="G148" i="13"/>
  <c r="G110" i="13"/>
  <c r="G96" i="13"/>
  <c r="G91" i="13"/>
  <c r="G68" i="13"/>
  <c r="G122" i="13"/>
  <c r="G73" i="13"/>
  <c r="G108" i="13"/>
  <c r="G28" i="13"/>
  <c r="G92" i="13"/>
  <c r="G21" i="13"/>
  <c r="G85" i="13"/>
  <c r="G154" i="13"/>
  <c r="G78" i="13"/>
  <c r="G142" i="13"/>
  <c r="G39" i="13"/>
  <c r="G103" i="13"/>
  <c r="G50" i="13"/>
  <c r="G64" i="13"/>
  <c r="G128" i="13"/>
  <c r="G33" i="13"/>
  <c r="G97" i="13"/>
  <c r="G34" i="13"/>
  <c r="G59" i="13"/>
  <c r="G123" i="13"/>
  <c r="G156" i="13"/>
  <c r="G72" i="13"/>
  <c r="G41" i="13"/>
  <c r="G105" i="13"/>
  <c r="G67" i="13"/>
  <c r="G141" i="13"/>
  <c r="G102" i="13"/>
  <c r="G24" i="13"/>
  <c r="G83" i="13"/>
  <c r="G117" i="13"/>
  <c r="G135" i="13"/>
  <c r="G129" i="13"/>
  <c r="G18" i="13"/>
  <c r="G61" i="13"/>
  <c r="G143" i="13"/>
  <c r="G137" i="13"/>
  <c r="G17" i="13"/>
  <c r="G36" i="13"/>
  <c r="G100" i="13"/>
  <c r="G29" i="13"/>
  <c r="G93" i="13"/>
  <c r="G22" i="13"/>
  <c r="G86" i="13"/>
  <c r="G150" i="13"/>
  <c r="G47" i="13"/>
  <c r="G111" i="13"/>
  <c r="G90" i="13"/>
  <c r="G136" i="13"/>
  <c r="G58" i="13"/>
  <c r="G131" i="13"/>
  <c r="G26" i="13"/>
  <c r="G57" i="13"/>
  <c r="G46" i="13"/>
  <c r="G65" i="13"/>
  <c r="G125" i="13"/>
  <c r="G104" i="13"/>
  <c r="G44" i="13"/>
  <c r="G116" i="13"/>
  <c r="G37" i="13"/>
  <c r="G101" i="13"/>
  <c r="G30" i="13"/>
  <c r="G94" i="13"/>
  <c r="G158" i="13"/>
  <c r="G55" i="13"/>
  <c r="G119" i="13"/>
  <c r="G138" i="13"/>
  <c r="G80" i="13"/>
  <c r="G144" i="13"/>
  <c r="G49" i="13"/>
  <c r="G113" i="13"/>
  <c r="G114" i="13"/>
  <c r="G75" i="13"/>
  <c r="G139" i="13"/>
  <c r="G82" i="13"/>
  <c r="G52" i="13"/>
  <c r="G132" i="13"/>
  <c r="G45" i="13"/>
  <c r="G109" i="13"/>
  <c r="G38" i="13"/>
  <c r="G63" i="13"/>
  <c r="G127" i="13"/>
  <c r="G121" i="13"/>
  <c r="G146" i="13"/>
  <c r="G60" i="13"/>
  <c r="G71" i="13"/>
  <c r="G42" i="13"/>
  <c r="G155" i="13"/>
  <c r="G54" i="13"/>
  <c r="G79" i="13"/>
  <c r="G74" i="13"/>
  <c r="G35" i="13"/>
  <c r="H14" i="13" l="1"/>
  <c r="H141" i="13"/>
  <c r="H156" i="13"/>
  <c r="H140" i="13"/>
  <c r="H124" i="13"/>
  <c r="H108" i="13"/>
  <c r="H155" i="13"/>
  <c r="H147" i="13"/>
  <c r="H139" i="13"/>
  <c r="H131" i="13"/>
  <c r="H123" i="13"/>
  <c r="H115" i="13"/>
  <c r="H107" i="13"/>
  <c r="H99" i="13"/>
  <c r="H91" i="13"/>
  <c r="H83" i="13"/>
  <c r="H75" i="13"/>
  <c r="H67" i="13"/>
  <c r="H154" i="13"/>
  <c r="H146" i="13"/>
  <c r="H138" i="13"/>
  <c r="H130" i="13"/>
  <c r="H122" i="13"/>
  <c r="H114" i="13"/>
  <c r="H106" i="13"/>
  <c r="H98" i="13"/>
  <c r="H90" i="13"/>
  <c r="H82" i="13"/>
  <c r="H74" i="13"/>
  <c r="H66" i="13"/>
  <c r="H58" i="13"/>
  <c r="H50" i="13"/>
  <c r="H42" i="13"/>
  <c r="H34" i="13"/>
  <c r="H26" i="13"/>
  <c r="H16" i="13"/>
  <c r="F12" i="1"/>
  <c r="G14" i="13"/>
  <c r="G12" i="1"/>
  <c r="E20" i="10" l="1"/>
  <c r="F20" i="10" s="1"/>
  <c r="E10" i="10"/>
  <c r="F10" i="10" s="1"/>
  <c r="E11" i="10"/>
  <c r="F11" i="10" s="1"/>
  <c r="E12" i="10"/>
  <c r="F12" i="10" s="1"/>
  <c r="E13" i="10"/>
  <c r="F13" i="10" s="1"/>
  <c r="E14" i="10"/>
  <c r="F14" i="10" s="1"/>
  <c r="E15" i="10"/>
  <c r="F15" i="10" s="1"/>
  <c r="E16" i="10"/>
  <c r="F16" i="10" s="1"/>
  <c r="E17" i="10"/>
  <c r="F17" i="10" s="1"/>
  <c r="E18" i="10"/>
  <c r="F18" i="10" s="1"/>
  <c r="E19" i="10"/>
  <c r="F19" i="10" s="1"/>
  <c r="E8" i="10"/>
  <c r="F8" i="10" s="1"/>
  <c r="E9" i="10"/>
  <c r="F9" i="10" s="1"/>
  <c r="E7" i="10"/>
  <c r="F7" i="10" s="1"/>
  <c r="F21" i="10" l="1"/>
  <c r="E21" i="10"/>
  <c r="F13" i="1"/>
  <c r="F15" i="1" l="1"/>
  <c r="F16" i="1"/>
  <c r="F17" i="1"/>
  <c r="F18" i="1"/>
  <c r="F19" i="1"/>
  <c r="F20" i="1"/>
  <c r="F21" i="1"/>
  <c r="F22" i="1"/>
  <c r="F23" i="1"/>
  <c r="F24" i="1"/>
  <c r="F25" i="1"/>
  <c r="F26" i="1"/>
  <c r="F27" i="1"/>
  <c r="F28" i="1"/>
  <c r="G15" i="5"/>
  <c r="G16" i="5"/>
  <c r="G17" i="5"/>
  <c r="G18" i="5"/>
  <c r="G19" i="5"/>
  <c r="G20" i="5"/>
  <c r="G21" i="5"/>
  <c r="G22" i="5"/>
  <c r="G23" i="5"/>
  <c r="G24" i="5"/>
  <c r="G25" i="5"/>
  <c r="G26" i="5"/>
  <c r="F86" i="6"/>
  <c r="F87" i="6"/>
  <c r="F88" i="6"/>
  <c r="F89" i="6"/>
  <c r="F90" i="6"/>
  <c r="F91" i="6"/>
  <c r="F92" i="6"/>
  <c r="F93" i="6"/>
  <c r="F94" i="6"/>
  <c r="F95" i="6"/>
  <c r="F96" i="6"/>
  <c r="F97" i="6"/>
  <c r="F98" i="6"/>
  <c r="F99" i="6"/>
  <c r="F100" i="6"/>
  <c r="F101" i="6"/>
  <c r="F102" i="6"/>
  <c r="F103" i="6"/>
  <c r="F104" i="6"/>
  <c r="F105" i="6"/>
  <c r="F106" i="6"/>
  <c r="F107" i="6"/>
  <c r="F108" i="6"/>
  <c r="F109" i="6"/>
  <c r="F110" i="6"/>
  <c r="F111" i="6"/>
  <c r="F112" i="6"/>
  <c r="F113" i="6"/>
  <c r="F114" i="6"/>
  <c r="F115" i="6"/>
  <c r="F116" i="6"/>
  <c r="F117" i="6"/>
  <c r="F118" i="6"/>
  <c r="F119" i="6"/>
  <c r="F120" i="6"/>
  <c r="F121" i="6"/>
  <c r="F122" i="6"/>
  <c r="F123" i="6"/>
  <c r="F124" i="6"/>
  <c r="F125" i="6"/>
  <c r="F126" i="6"/>
  <c r="F127" i="6"/>
  <c r="F128" i="6"/>
  <c r="F129" i="6"/>
  <c r="F130" i="6"/>
  <c r="F131" i="6"/>
  <c r="F132" i="6"/>
  <c r="F133" i="6"/>
  <c r="F134" i="6"/>
  <c r="F135" i="6"/>
  <c r="F136" i="6"/>
  <c r="F137" i="6"/>
  <c r="F138" i="6"/>
  <c r="F139" i="6"/>
  <c r="F140" i="6"/>
  <c r="F141" i="6"/>
  <c r="F142" i="6"/>
  <c r="F143" i="6"/>
  <c r="F144" i="6"/>
  <c r="F145" i="6"/>
  <c r="F146" i="6"/>
  <c r="F147" i="6"/>
  <c r="F148" i="6"/>
  <c r="F149" i="6"/>
  <c r="F150" i="6"/>
  <c r="F151" i="6"/>
  <c r="F152" i="6"/>
  <c r="F153" i="6"/>
  <c r="F154" i="6"/>
  <c r="F155" i="6"/>
  <c r="F156" i="6"/>
  <c r="F157" i="6"/>
  <c r="F158" i="6"/>
  <c r="F159" i="6"/>
  <c r="G82" i="5"/>
  <c r="G83" i="5"/>
  <c r="G84" i="5"/>
  <c r="G85" i="5"/>
  <c r="G86" i="5"/>
  <c r="G87" i="5"/>
  <c r="G88" i="5"/>
  <c r="G89" i="5"/>
  <c r="G90" i="5"/>
  <c r="G91" i="5"/>
  <c r="G92" i="5"/>
  <c r="G93" i="5"/>
  <c r="G94" i="5"/>
  <c r="G95" i="5"/>
  <c r="G96" i="5"/>
  <c r="G97" i="5"/>
  <c r="G98" i="5"/>
  <c r="G99" i="5"/>
  <c r="G100" i="5"/>
  <c r="G101" i="5"/>
  <c r="G102" i="5"/>
  <c r="G103" i="5"/>
  <c r="G104" i="5"/>
  <c r="G105" i="5"/>
  <c r="G106" i="5"/>
  <c r="G107" i="5"/>
  <c r="G108" i="5"/>
  <c r="G109" i="5"/>
  <c r="G110" i="5"/>
  <c r="G111" i="5"/>
  <c r="G112" i="5"/>
  <c r="G113" i="5"/>
  <c r="G114" i="5"/>
  <c r="G115" i="5"/>
  <c r="G116" i="5"/>
  <c r="G117" i="5"/>
  <c r="G118" i="5"/>
  <c r="G119" i="5"/>
  <c r="G120" i="5"/>
  <c r="G121" i="5"/>
  <c r="G122" i="5"/>
  <c r="G123" i="5"/>
  <c r="G124" i="5"/>
  <c r="G125" i="5"/>
  <c r="G126" i="5"/>
  <c r="G127" i="5"/>
  <c r="G128" i="5"/>
  <c r="G129" i="5"/>
  <c r="G130" i="5"/>
  <c r="G131" i="5"/>
  <c r="G132" i="5"/>
  <c r="G133" i="5"/>
  <c r="G134" i="5"/>
  <c r="G135" i="5"/>
  <c r="G136" i="5"/>
  <c r="G137" i="5"/>
  <c r="G138" i="5"/>
  <c r="G139" i="5"/>
  <c r="G140" i="5"/>
  <c r="G141" i="5"/>
  <c r="G142" i="5"/>
  <c r="G143" i="5"/>
  <c r="G144" i="5"/>
  <c r="G145" i="5"/>
  <c r="G146" i="5"/>
  <c r="G147" i="5"/>
  <c r="G148" i="5"/>
  <c r="G149" i="5"/>
  <c r="G150" i="5"/>
  <c r="G151" i="5"/>
  <c r="G152" i="5"/>
  <c r="G153" i="5"/>
  <c r="G154" i="5"/>
  <c r="G155" i="5"/>
  <c r="G156" i="5"/>
  <c r="G157" i="5"/>
  <c r="G158" i="5"/>
  <c r="G159" i="5"/>
  <c r="G160" i="5"/>
  <c r="G161" i="5"/>
  <c r="G162" i="5"/>
  <c r="F10" i="6"/>
  <c r="F18" i="6"/>
  <c r="F26" i="6"/>
  <c r="F34" i="6"/>
  <c r="F42" i="6"/>
  <c r="F50" i="6"/>
  <c r="F58" i="6"/>
  <c r="F66" i="6"/>
  <c r="F74" i="6"/>
  <c r="F82" i="6"/>
  <c r="F56" i="6"/>
  <c r="F11" i="6"/>
  <c r="F19" i="6"/>
  <c r="F27" i="6"/>
  <c r="F35" i="6"/>
  <c r="F43" i="6"/>
  <c r="F51" i="6"/>
  <c r="F59" i="6"/>
  <c r="F67" i="6"/>
  <c r="F75" i="6"/>
  <c r="F83" i="6"/>
  <c r="F32" i="6"/>
  <c r="F12" i="6"/>
  <c r="F20" i="6"/>
  <c r="F28" i="6"/>
  <c r="F36" i="6"/>
  <c r="F44" i="6"/>
  <c r="F52" i="6"/>
  <c r="F60" i="6"/>
  <c r="F68" i="6"/>
  <c r="F76" i="6"/>
  <c r="F84" i="6"/>
  <c r="F40" i="6"/>
  <c r="F13" i="6"/>
  <c r="F21" i="6"/>
  <c r="F29" i="6"/>
  <c r="F37" i="6"/>
  <c r="F45" i="6"/>
  <c r="F53" i="6"/>
  <c r="F61" i="6"/>
  <c r="F69" i="6"/>
  <c r="F77" i="6"/>
  <c r="F85" i="6"/>
  <c r="F48" i="6"/>
  <c r="F14" i="6"/>
  <c r="F22" i="6"/>
  <c r="F30" i="6"/>
  <c r="F38" i="6"/>
  <c r="F46" i="6"/>
  <c r="F54" i="6"/>
  <c r="F62" i="6"/>
  <c r="F70" i="6"/>
  <c r="F78" i="6"/>
  <c r="F24" i="6"/>
  <c r="F72" i="6"/>
  <c r="F80" i="6"/>
  <c r="F15" i="6"/>
  <c r="F23" i="6"/>
  <c r="F31" i="6"/>
  <c r="F39" i="6"/>
  <c r="F47" i="6"/>
  <c r="F55" i="6"/>
  <c r="F63" i="6"/>
  <c r="F71" i="6"/>
  <c r="F79" i="6"/>
  <c r="F16" i="6"/>
  <c r="F64" i="6"/>
  <c r="F17" i="6"/>
  <c r="F25" i="6"/>
  <c r="F33" i="6"/>
  <c r="F41" i="6"/>
  <c r="F49" i="6"/>
  <c r="F57" i="6"/>
  <c r="F65" i="6"/>
  <c r="F73" i="6"/>
  <c r="F81" i="6"/>
  <c r="F56" i="3"/>
  <c r="F57" i="3"/>
  <c r="F58" i="3"/>
  <c r="F59" i="3"/>
  <c r="F60" i="3"/>
  <c r="F61" i="3"/>
  <c r="F62" i="3"/>
  <c r="F63" i="3"/>
  <c r="F64" i="3"/>
  <c r="F65" i="3"/>
  <c r="F66" i="3"/>
  <c r="F67" i="3"/>
  <c r="F68" i="3"/>
  <c r="F69" i="3"/>
  <c r="F70" i="3"/>
  <c r="F71" i="3"/>
  <c r="F72" i="3"/>
  <c r="F73" i="3"/>
  <c r="F74" i="3"/>
  <c r="F75" i="3"/>
  <c r="F76" i="3"/>
  <c r="F77" i="3"/>
  <c r="F78" i="3"/>
  <c r="F79" i="3"/>
  <c r="F80" i="3"/>
  <c r="F81" i="3"/>
  <c r="F82" i="3"/>
  <c r="F83" i="3"/>
  <c r="F84" i="3"/>
  <c r="F85" i="3"/>
  <c r="F86" i="3"/>
  <c r="F87" i="3"/>
  <c r="F88" i="3"/>
  <c r="F89" i="3"/>
  <c r="F90" i="3"/>
  <c r="F91" i="3"/>
  <c r="F92" i="3"/>
  <c r="F93" i="3"/>
  <c r="F94" i="3"/>
  <c r="F95" i="3"/>
  <c r="F96" i="3"/>
  <c r="F97" i="3"/>
  <c r="F98" i="3"/>
  <c r="F99" i="3"/>
  <c r="F100" i="3"/>
  <c r="F101" i="3"/>
  <c r="F102" i="3"/>
  <c r="F103" i="3"/>
  <c r="F104" i="3"/>
  <c r="F105" i="3"/>
  <c r="F106" i="3"/>
  <c r="F107" i="3"/>
  <c r="F108" i="3"/>
  <c r="F109" i="3"/>
  <c r="F110" i="3"/>
  <c r="F111" i="3"/>
  <c r="F112" i="3"/>
  <c r="F113" i="3"/>
  <c r="F114" i="3"/>
  <c r="F115" i="3"/>
  <c r="F116" i="3"/>
  <c r="F117" i="3"/>
  <c r="F118" i="3"/>
  <c r="F119" i="3"/>
  <c r="F120" i="3"/>
  <c r="F121" i="3"/>
  <c r="F122" i="3"/>
  <c r="F123" i="3"/>
  <c r="F124" i="3"/>
  <c r="F125" i="3"/>
  <c r="F126" i="3"/>
  <c r="F127" i="3"/>
  <c r="F128" i="3"/>
  <c r="F129" i="3"/>
  <c r="F130" i="3"/>
  <c r="F131" i="3"/>
  <c r="F132" i="3"/>
  <c r="F133" i="3"/>
  <c r="F134" i="3"/>
  <c r="F135" i="3"/>
  <c r="F136" i="3"/>
  <c r="F137" i="3"/>
  <c r="F138" i="3"/>
  <c r="F139" i="3"/>
  <c r="F140" i="3"/>
  <c r="F141" i="3"/>
  <c r="F142" i="3"/>
  <c r="F143" i="3"/>
  <c r="F144" i="3"/>
  <c r="F145" i="3"/>
  <c r="F146" i="3"/>
  <c r="F147" i="3"/>
  <c r="F148" i="3"/>
  <c r="F149" i="3"/>
  <c r="F150" i="3"/>
  <c r="F151" i="3"/>
  <c r="F152" i="3"/>
  <c r="F153" i="3"/>
  <c r="F154" i="3"/>
  <c r="F155" i="3"/>
  <c r="F156" i="3"/>
  <c r="F157" i="3"/>
  <c r="F158" i="3"/>
  <c r="F159" i="3"/>
  <c r="F160" i="3"/>
  <c r="F161" i="3"/>
  <c r="G57" i="1"/>
  <c r="G58" i="1"/>
  <c r="G59" i="1"/>
  <c r="G60" i="1"/>
  <c r="G61" i="1"/>
  <c r="G62" i="1"/>
  <c r="G63" i="1"/>
  <c r="G64" i="1"/>
  <c r="G65" i="1"/>
  <c r="G66" i="1"/>
  <c r="G67" i="1"/>
  <c r="G68" i="1"/>
  <c r="G69" i="1"/>
  <c r="G70" i="1"/>
  <c r="G71" i="1"/>
  <c r="G72" i="1"/>
  <c r="G73" i="1"/>
  <c r="G74" i="1"/>
  <c r="G75" i="1"/>
  <c r="G76" i="1"/>
  <c r="G77" i="1"/>
  <c r="G78" i="1"/>
  <c r="G79" i="1"/>
  <c r="G80" i="1"/>
  <c r="G81" i="1"/>
  <c r="G82" i="1"/>
  <c r="G83" i="1"/>
  <c r="G84" i="1"/>
  <c r="G85" i="1"/>
  <c r="G86" i="1"/>
  <c r="G87" i="1"/>
  <c r="G88" i="1"/>
  <c r="G89" i="1"/>
  <c r="G90" i="1"/>
  <c r="G91" i="1"/>
  <c r="G92" i="1"/>
  <c r="G93" i="1"/>
  <c r="G94" i="1"/>
  <c r="G95" i="1"/>
  <c r="G96" i="1"/>
  <c r="G97" i="1"/>
  <c r="G98" i="1"/>
  <c r="G99" i="1"/>
  <c r="G100" i="1"/>
  <c r="G101" i="1"/>
  <c r="G102" i="1"/>
  <c r="G103" i="1"/>
  <c r="G104" i="1"/>
  <c r="G105" i="1"/>
  <c r="G106" i="1"/>
  <c r="G107" i="1"/>
  <c r="G108" i="1"/>
  <c r="G109" i="1"/>
  <c r="G110" i="1"/>
  <c r="G111" i="1"/>
  <c r="G112" i="1"/>
  <c r="G113" i="1"/>
  <c r="G114" i="1"/>
  <c r="G115" i="1"/>
  <c r="G116" i="1"/>
  <c r="G117" i="1"/>
  <c r="G118" i="1"/>
  <c r="G119" i="1"/>
  <c r="G120" i="1"/>
  <c r="G121" i="1"/>
  <c r="G122" i="1"/>
  <c r="G123" i="1"/>
  <c r="G124" i="1"/>
  <c r="G125" i="1"/>
  <c r="G126" i="1"/>
  <c r="G127" i="1"/>
  <c r="G128" i="1"/>
  <c r="G129" i="1"/>
  <c r="G130" i="1"/>
  <c r="G131" i="1"/>
  <c r="G132" i="1"/>
  <c r="G133" i="1"/>
  <c r="G134" i="1"/>
  <c r="G135" i="1"/>
  <c r="G136" i="1"/>
  <c r="G137" i="1"/>
  <c r="G138" i="1"/>
  <c r="G139" i="1"/>
  <c r="G140" i="1"/>
  <c r="G141" i="1"/>
  <c r="G142" i="1"/>
  <c r="G143" i="1"/>
  <c r="G144" i="1"/>
  <c r="G145" i="1"/>
  <c r="G146" i="1"/>
  <c r="G147" i="1"/>
  <c r="G148" i="1"/>
  <c r="G149" i="1"/>
  <c r="G150" i="1"/>
  <c r="G151" i="1"/>
  <c r="G152" i="1"/>
  <c r="G153" i="1"/>
  <c r="G154" i="1"/>
  <c r="G155" i="1"/>
  <c r="G156" i="1"/>
  <c r="G157" i="1"/>
  <c r="G158" i="1"/>
  <c r="G159" i="1"/>
  <c r="G160" i="1"/>
  <c r="G161" i="1"/>
  <c r="G162" i="1"/>
  <c r="F44" i="3"/>
  <c r="F53" i="3"/>
  <c r="F41" i="3"/>
  <c r="G39" i="1"/>
  <c r="G56" i="1"/>
  <c r="G51" i="1"/>
  <c r="G44" i="1"/>
  <c r="G53" i="1"/>
  <c r="F52" i="3"/>
  <c r="F32" i="3"/>
  <c r="F49" i="3"/>
  <c r="G30" i="1"/>
  <c r="G47" i="1"/>
  <c r="G34" i="1"/>
  <c r="F54" i="3"/>
  <c r="F43" i="3"/>
  <c r="F31" i="3"/>
  <c r="F40" i="3"/>
  <c r="G38" i="1"/>
  <c r="G55" i="1"/>
  <c r="G42" i="1"/>
  <c r="F50" i="3"/>
  <c r="G40" i="1"/>
  <c r="F30" i="3"/>
  <c r="F39" i="3"/>
  <c r="F48" i="3"/>
  <c r="F26" i="3"/>
  <c r="G29" i="1"/>
  <c r="G46" i="1"/>
  <c r="G33" i="1"/>
  <c r="G50" i="1"/>
  <c r="G36" i="1"/>
  <c r="G52" i="1"/>
  <c r="F38" i="3"/>
  <c r="F47" i="3"/>
  <c r="F51" i="3"/>
  <c r="F34" i="3"/>
  <c r="G37" i="1"/>
  <c r="G54" i="1"/>
  <c r="G41" i="1"/>
  <c r="F35" i="3"/>
  <c r="G35" i="1"/>
  <c r="F29" i="3"/>
  <c r="F46" i="3"/>
  <c r="F55" i="3"/>
  <c r="F42" i="3"/>
  <c r="G45" i="1"/>
  <c r="G32" i="1"/>
  <c r="G49" i="1"/>
  <c r="F37" i="3"/>
  <c r="F28" i="3"/>
  <c r="F36" i="3"/>
  <c r="F45" i="3"/>
  <c r="F27" i="3"/>
  <c r="F33" i="3"/>
  <c r="G31" i="1"/>
  <c r="G48" i="1"/>
  <c r="G43" i="1"/>
  <c r="F25" i="3"/>
  <c r="F24" i="3"/>
  <c r="F23" i="3"/>
  <c r="F22" i="3"/>
  <c r="F21" i="3"/>
  <c r="F20" i="3"/>
  <c r="F19" i="3"/>
  <c r="F18" i="3"/>
  <c r="F17" i="3"/>
  <c r="F16" i="3"/>
  <c r="F15" i="3"/>
  <c r="F14" i="3"/>
  <c r="F162" i="5"/>
  <c r="F161" i="5"/>
  <c r="F160" i="5"/>
  <c r="F159" i="5"/>
  <c r="F158" i="5"/>
  <c r="F157" i="5"/>
  <c r="F156" i="5"/>
  <c r="F155" i="5"/>
  <c r="F154" i="5"/>
  <c r="F153" i="5"/>
  <c r="F152" i="5"/>
  <c r="F151" i="5"/>
  <c r="F150" i="5"/>
  <c r="F149" i="5"/>
  <c r="F148" i="5"/>
  <c r="F147" i="5"/>
  <c r="F146" i="5"/>
  <c r="F145" i="5"/>
  <c r="F144" i="5"/>
  <c r="F143" i="5"/>
  <c r="F142" i="5"/>
  <c r="F141" i="5"/>
  <c r="F140" i="5"/>
  <c r="F139" i="5"/>
  <c r="F138" i="5"/>
  <c r="F137" i="5"/>
  <c r="F136" i="5"/>
  <c r="F135" i="5"/>
  <c r="F134" i="5"/>
  <c r="F133" i="5"/>
  <c r="F132" i="5"/>
  <c r="F131" i="5"/>
  <c r="F130" i="5"/>
  <c r="F129" i="5"/>
  <c r="F128" i="5"/>
  <c r="F127" i="5"/>
  <c r="F126" i="5"/>
  <c r="F125" i="5"/>
  <c r="F124" i="5"/>
  <c r="F123" i="5"/>
  <c r="F122" i="5"/>
  <c r="F121" i="5"/>
  <c r="F120" i="5"/>
  <c r="F119" i="5"/>
  <c r="F118" i="5"/>
  <c r="F117" i="5"/>
  <c r="F116" i="5"/>
  <c r="F115" i="5"/>
  <c r="F114" i="5"/>
  <c r="F113" i="5"/>
  <c r="F112" i="5"/>
  <c r="F111" i="5"/>
  <c r="F110" i="5"/>
  <c r="F109" i="5"/>
  <c r="F108" i="5"/>
  <c r="F107" i="5"/>
  <c r="F106" i="5"/>
  <c r="F105" i="5"/>
  <c r="F104" i="5"/>
  <c r="F103" i="5"/>
  <c r="F102" i="5"/>
  <c r="F101" i="5"/>
  <c r="F100" i="5"/>
  <c r="F99" i="5"/>
  <c r="F98" i="5"/>
  <c r="F97" i="5"/>
  <c r="F96" i="5"/>
  <c r="F95" i="5"/>
  <c r="F94" i="5"/>
  <c r="F93" i="5"/>
  <c r="F92" i="5"/>
  <c r="F91" i="5"/>
  <c r="F90" i="5"/>
  <c r="F89" i="5"/>
  <c r="F88" i="5"/>
  <c r="F87" i="5"/>
  <c r="F86" i="5"/>
  <c r="F85" i="5"/>
  <c r="F84" i="5"/>
  <c r="F83" i="5"/>
  <c r="F82" i="5"/>
  <c r="F81" i="5"/>
  <c r="F80" i="5"/>
  <c r="F79" i="5"/>
  <c r="F78" i="5"/>
  <c r="F77" i="5"/>
  <c r="F76" i="5"/>
  <c r="F75" i="5"/>
  <c r="F74" i="5"/>
  <c r="F73" i="5"/>
  <c r="F72" i="5"/>
  <c r="F71" i="5"/>
  <c r="F70" i="5"/>
  <c r="F69" i="5"/>
  <c r="F68" i="5"/>
  <c r="F67" i="5"/>
  <c r="F66" i="5"/>
  <c r="F65" i="5"/>
  <c r="F64" i="5"/>
  <c r="F63" i="5"/>
  <c r="F62" i="5"/>
  <c r="F61" i="5"/>
  <c r="F60" i="5"/>
  <c r="F59" i="5"/>
  <c r="F58" i="5"/>
  <c r="F57" i="5"/>
  <c r="F56" i="5"/>
  <c r="F55" i="5"/>
  <c r="F54" i="5"/>
  <c r="F53" i="5"/>
  <c r="F52" i="5"/>
  <c r="F51" i="5"/>
  <c r="F50" i="5"/>
  <c r="F49" i="5"/>
  <c r="F48" i="5"/>
  <c r="F47" i="5"/>
  <c r="F46" i="5"/>
  <c r="F45" i="5"/>
  <c r="F44" i="5"/>
  <c r="F43" i="5"/>
  <c r="F42" i="5"/>
  <c r="F41" i="5"/>
  <c r="F40" i="5"/>
  <c r="F39" i="5"/>
  <c r="F38" i="5"/>
  <c r="F37" i="5"/>
  <c r="F36" i="5"/>
  <c r="F35" i="5"/>
  <c r="F34" i="5"/>
  <c r="F33" i="5"/>
  <c r="F32" i="5"/>
  <c r="F31" i="5"/>
  <c r="F30" i="5"/>
  <c r="F29" i="5"/>
  <c r="F28" i="5"/>
  <c r="F27" i="5"/>
  <c r="F26" i="5"/>
  <c r="F25" i="5"/>
  <c r="F24" i="5"/>
  <c r="F23" i="5"/>
  <c r="F22" i="5"/>
  <c r="F21" i="5"/>
  <c r="F20" i="5"/>
  <c r="F19" i="5"/>
  <c r="F18" i="5"/>
  <c r="F17" i="5"/>
  <c r="F16" i="5"/>
  <c r="F15" i="5"/>
  <c r="F14" i="5"/>
  <c r="F13" i="5"/>
  <c r="F12" i="5"/>
  <c r="G66" i="5"/>
  <c r="G81" i="5"/>
  <c r="G65" i="5"/>
  <c r="G41" i="5"/>
  <c r="G72" i="5"/>
  <c r="G56" i="5"/>
  <c r="G40" i="5"/>
  <c r="G71" i="5"/>
  <c r="G55" i="5"/>
  <c r="G39" i="5"/>
  <c r="G70" i="5"/>
  <c r="G46" i="5"/>
  <c r="G45" i="5"/>
  <c r="G49" i="5"/>
  <c r="G54" i="5"/>
  <c r="G37" i="5"/>
  <c r="G28" i="5"/>
  <c r="G80" i="5"/>
  <c r="G79" i="5"/>
  <c r="G36" i="5"/>
  <c r="G78" i="5"/>
  <c r="G30" i="5"/>
  <c r="G77" i="5"/>
  <c r="G69" i="5"/>
  <c r="G61" i="5"/>
  <c r="G29" i="5"/>
  <c r="G76" i="5"/>
  <c r="G68" i="5"/>
  <c r="G60" i="5"/>
  <c r="G52" i="5"/>
  <c r="G44" i="5"/>
  <c r="G75" i="5"/>
  <c r="G67" i="5"/>
  <c r="G59" i="5"/>
  <c r="G51" i="5"/>
  <c r="G43" i="5"/>
  <c r="G35" i="5"/>
  <c r="G27" i="5"/>
  <c r="G74" i="5"/>
  <c r="G58" i="5"/>
  <c r="G50" i="5"/>
  <c r="G42" i="5"/>
  <c r="G34" i="5"/>
  <c r="G73" i="5"/>
  <c r="G57" i="5"/>
  <c r="G33" i="5"/>
  <c r="G64" i="5"/>
  <c r="G48" i="5"/>
  <c r="G32" i="5"/>
  <c r="G63" i="5"/>
  <c r="G47" i="5"/>
  <c r="G31" i="5"/>
  <c r="G62" i="5"/>
  <c r="G38" i="5"/>
  <c r="G53" i="5"/>
  <c r="F14" i="1"/>
  <c r="F29" i="1"/>
  <c r="F30" i="1"/>
  <c r="F31" i="1"/>
  <c r="F32" i="1"/>
  <c r="F33" i="1"/>
  <c r="F34" i="1"/>
  <c r="F35" i="1"/>
  <c r="F36" i="1"/>
  <c r="F37" i="1"/>
  <c r="F38" i="1"/>
  <c r="F39" i="1"/>
  <c r="F40" i="1"/>
  <c r="F41" i="1"/>
  <c r="F42" i="1"/>
  <c r="F43" i="1"/>
  <c r="F44" i="1"/>
  <c r="F45" i="1"/>
  <c r="F46" i="1"/>
  <c r="F47" i="1"/>
  <c r="F48" i="1"/>
  <c r="F49" i="1"/>
  <c r="F50" i="1"/>
  <c r="F51" i="1"/>
  <c r="F52" i="1"/>
  <c r="F53" i="1"/>
  <c r="F54" i="1"/>
  <c r="F55" i="1"/>
  <c r="F56" i="1"/>
  <c r="F57" i="1"/>
  <c r="F58" i="1"/>
  <c r="F59" i="1"/>
  <c r="F60" i="1"/>
  <c r="F61" i="1"/>
  <c r="F62" i="1"/>
  <c r="F63" i="1"/>
  <c r="F64" i="1"/>
  <c r="F65" i="1"/>
  <c r="F66" i="1"/>
  <c r="F67" i="1"/>
  <c r="F68" i="1"/>
  <c r="F69" i="1"/>
  <c r="F70" i="1"/>
  <c r="F71" i="1"/>
  <c r="F72" i="1"/>
  <c r="F73" i="1"/>
  <c r="F74" i="1"/>
  <c r="F75" i="1"/>
  <c r="F76" i="1"/>
  <c r="F77" i="1"/>
  <c r="F78" i="1"/>
  <c r="F79" i="1"/>
  <c r="F80" i="1"/>
  <c r="F81" i="1"/>
  <c r="F82" i="1"/>
  <c r="F83" i="1"/>
  <c r="F84" i="1"/>
  <c r="F85" i="1"/>
  <c r="F86" i="1"/>
  <c r="F87" i="1"/>
  <c r="F88" i="1"/>
  <c r="F89" i="1"/>
  <c r="F90" i="1"/>
  <c r="F91" i="1"/>
  <c r="F92" i="1"/>
  <c r="F93" i="1"/>
  <c r="F94" i="1"/>
  <c r="F95" i="1"/>
  <c r="F96" i="1"/>
  <c r="F97" i="1"/>
  <c r="F98" i="1"/>
  <c r="F99" i="1"/>
  <c r="F100" i="1"/>
  <c r="F101" i="1"/>
  <c r="F102" i="1"/>
  <c r="F103" i="1"/>
  <c r="F104" i="1"/>
  <c r="F105" i="1"/>
  <c r="F106" i="1"/>
  <c r="F107" i="1"/>
  <c r="F108" i="1"/>
  <c r="F109" i="1"/>
  <c r="F110" i="1"/>
  <c r="F111" i="1"/>
  <c r="F112" i="1"/>
  <c r="F113" i="1"/>
  <c r="F114" i="1"/>
  <c r="F115" i="1"/>
  <c r="F116" i="1"/>
  <c r="F117" i="1"/>
  <c r="F118" i="1"/>
  <c r="F119" i="1"/>
  <c r="F120" i="1"/>
  <c r="F121" i="1"/>
  <c r="F122" i="1"/>
  <c r="F123" i="1"/>
  <c r="F124" i="1"/>
  <c r="F125" i="1"/>
  <c r="F126" i="1"/>
  <c r="F127" i="1"/>
  <c r="F128" i="1"/>
  <c r="F129" i="1"/>
  <c r="F130" i="1"/>
  <c r="F131" i="1"/>
  <c r="F132" i="1"/>
  <c r="F133" i="1"/>
  <c r="F134" i="1"/>
  <c r="F135" i="1"/>
  <c r="F136" i="1"/>
  <c r="F137" i="1"/>
  <c r="F138" i="1"/>
  <c r="F139" i="1"/>
  <c r="F140" i="1"/>
  <c r="F141" i="1"/>
  <c r="F142" i="1"/>
  <c r="F143" i="1"/>
  <c r="F144" i="1"/>
  <c r="F145" i="1"/>
  <c r="F146" i="1"/>
  <c r="F147" i="1"/>
  <c r="F148" i="1"/>
  <c r="F149" i="1"/>
  <c r="F150" i="1"/>
  <c r="F151" i="1"/>
  <c r="F152" i="1"/>
  <c r="F153" i="1"/>
  <c r="F154" i="1"/>
  <c r="F155" i="1"/>
  <c r="F156" i="1"/>
  <c r="F157" i="1"/>
  <c r="F158" i="1"/>
  <c r="F159" i="1"/>
  <c r="F160" i="1"/>
  <c r="F161" i="1"/>
  <c r="F162" i="1"/>
  <c r="G26" i="1"/>
  <c r="G15" i="1"/>
  <c r="G24" i="1"/>
  <c r="G16" i="1"/>
  <c r="G23" i="1"/>
  <c r="G20" i="1"/>
  <c r="G22" i="1"/>
  <c r="G28" i="1"/>
  <c r="G19" i="1"/>
  <c r="G25" i="1"/>
  <c r="G27" i="1"/>
  <c r="G18" i="1"/>
  <c r="G21" i="1"/>
  <c r="G17" i="1"/>
  <c r="F13" i="3"/>
  <c r="G14" i="1"/>
  <c r="F12" i="3"/>
  <c r="G13" i="1"/>
  <c r="G14" i="5"/>
  <c r="G13" i="5"/>
  <c r="G12" i="5"/>
  <c r="F11" i="3"/>
  <c r="F9" i="6"/>
</calcChain>
</file>

<file path=xl/sharedStrings.xml><?xml version="1.0" encoding="utf-8"?>
<sst xmlns="http://schemas.openxmlformats.org/spreadsheetml/2006/main" count="484" uniqueCount="229">
  <si>
    <t>Projekt:</t>
  </si>
  <si>
    <t>Adresse:</t>
  </si>
  <si>
    <t>Kunde:</t>
  </si>
  <si>
    <t>Raum</t>
  </si>
  <si>
    <t>Wohneinheit</t>
  </si>
  <si>
    <t>Heizkörper</t>
  </si>
  <si>
    <t>Voreinstellung</t>
  </si>
  <si>
    <t>Leistung [W]</t>
  </si>
  <si>
    <t>Volumenstrom [l/h]</t>
  </si>
  <si>
    <t>wird automatisch berechnet</t>
  </si>
  <si>
    <t>n</t>
  </si>
  <si>
    <t>Q [l/h]</t>
  </si>
  <si>
    <t>Spezifische Wärmekapazität</t>
  </si>
  <si>
    <t>kWs/(kg K)</t>
  </si>
  <si>
    <t>Lfd. Nr.</t>
  </si>
  <si>
    <t>°C</t>
  </si>
  <si>
    <t>Vorlauftemp.</t>
  </si>
  <si>
    <t>Rücklauftemp.</t>
  </si>
  <si>
    <t>Beispiel Flur</t>
  </si>
  <si>
    <t>wird berechnet</t>
  </si>
  <si>
    <t>EG1</t>
  </si>
  <si>
    <t>Volumenstrom* [l/h]</t>
  </si>
  <si>
    <t>Nenndurchflus nach EN215 3.4.1 mit 2K und 10kPa (Standard)</t>
  </si>
  <si>
    <t>Maximaler Durchfluss bei Vollhub nach EN215 3.4.3 - mit thermischem Antrieb (auf/zu)</t>
  </si>
  <si>
    <t>Spreizung:</t>
  </si>
  <si>
    <t>Nenndurchfluss nach EN215 3.4.1 mit 2K und 10kPa (Standard)</t>
  </si>
  <si>
    <t>Spreizung eingeben</t>
  </si>
  <si>
    <t>Beispiel Bad</t>
  </si>
  <si>
    <t>Beispiel Sanierung Musterberg Hamburg 80WE</t>
  </si>
  <si>
    <t>Kombi TRV</t>
  </si>
  <si>
    <t>FS</t>
  </si>
  <si>
    <t>1K</t>
  </si>
  <si>
    <t>2 K</t>
  </si>
  <si>
    <t>Voreinstellung*</t>
  </si>
  <si>
    <t>*Voreinstellung gilt für einen Druckverlust von 100 mbar, darüber empfehlen wir den Einsatz von Strangdifferenzdruckreglern</t>
  </si>
  <si>
    <t>Zurück zur Übersicht</t>
  </si>
  <si>
    <t>Heizlast App für iOS und Android</t>
  </si>
  <si>
    <t>Leistung</t>
  </si>
  <si>
    <t>0001</t>
  </si>
  <si>
    <t>Webseite des VdZ</t>
  </si>
  <si>
    <t xml:space="preserve">Rechenschieber zur Dimmensionierung von Mischern und Ventilen </t>
  </si>
  <si>
    <t>Auslegung der Strangregulierventile Kombi 3 Plus</t>
  </si>
  <si>
    <t>Formular Bestätigung hydraulischer Abgleich (für Fachhandwerker und Sachverständige)</t>
  </si>
  <si>
    <t>Einstellprotokoll - Thermostatventile</t>
  </si>
  <si>
    <t>VS-Ventile</t>
  </si>
  <si>
    <t>VS Ventile</t>
  </si>
  <si>
    <t>Leistung [W]*</t>
  </si>
  <si>
    <t>* ermittelte Heizlast nach ‎Heizlast nach EN 12831</t>
  </si>
  <si>
    <t>Bauform</t>
  </si>
  <si>
    <t>Eck 1/2"</t>
  </si>
  <si>
    <t>Durchgang 1/2"</t>
  </si>
  <si>
    <t>Eck 3/4"</t>
  </si>
  <si>
    <t>Durchgang 3/4"</t>
  </si>
  <si>
    <t>Eck 3/8"</t>
  </si>
  <si>
    <t>Axial 3/8"</t>
  </si>
  <si>
    <t>Axial 1/2"</t>
  </si>
  <si>
    <t>Winkel-Eck, links 3/8"</t>
  </si>
  <si>
    <t>Winkel-Eck, links 1/2"</t>
  </si>
  <si>
    <t>Winkel-Eck, rechts 3/8"</t>
  </si>
  <si>
    <t>Winkel-Eck, rechts 1/2"</t>
  </si>
  <si>
    <t>Bauformen</t>
  </si>
  <si>
    <t>Bruttolistenpreis</t>
  </si>
  <si>
    <t>Artikelnummer</t>
  </si>
  <si>
    <t>V2100DPI10</t>
  </si>
  <si>
    <t>V2100DPI15</t>
  </si>
  <si>
    <t>V2100DPI20</t>
  </si>
  <si>
    <t>V2100EPI10</t>
  </si>
  <si>
    <t>V2100EPI15</t>
  </si>
  <si>
    <t>V2100EPI20</t>
  </si>
  <si>
    <t>Durchgang  3/8"</t>
  </si>
  <si>
    <t>V2100API10</t>
  </si>
  <si>
    <t>V2100API15</t>
  </si>
  <si>
    <t>V2100LPI10-1/2</t>
  </si>
  <si>
    <t>V2100LPI15</t>
  </si>
  <si>
    <t>V2100RPI10-1/2</t>
  </si>
  <si>
    <t>V2100RPI15</t>
  </si>
  <si>
    <t>VL2174WLY015</t>
  </si>
  <si>
    <t>VL2174WRY015</t>
  </si>
  <si>
    <t>Stückzahl</t>
  </si>
  <si>
    <t>Brutto Gesamt</t>
  </si>
  <si>
    <t>Summe</t>
  </si>
  <si>
    <t>TRV Leistung bekannt</t>
  </si>
  <si>
    <t xml:space="preserve">Berechnungsart (Excel-Blatt) </t>
  </si>
  <si>
    <t>Anschlussset Therafix-Kombi, R 1/2 " AG, links</t>
  </si>
  <si>
    <t>Anschlussset Therafix-Kombi, R 1/2 " AG, rechts</t>
  </si>
  <si>
    <t xml:space="preserve">&lt;-- auswählen </t>
  </si>
  <si>
    <t>Ausführung</t>
  </si>
  <si>
    <t>Thermostatventil Kombi-TRV, druckunabhängig und voreinstellbar</t>
  </si>
  <si>
    <t>Druckunabhängiges Thermostatventil</t>
  </si>
  <si>
    <t>Voreinstellbares Thermostatventil</t>
  </si>
  <si>
    <t>V2000</t>
  </si>
  <si>
    <t>VS - alt</t>
  </si>
  <si>
    <t xml:space="preserve">Berechnung über </t>
  </si>
  <si>
    <t>Wassermenge</t>
  </si>
  <si>
    <t>SX - Neu</t>
  </si>
  <si>
    <t>Bauformen V2000 ab 2020</t>
  </si>
  <si>
    <t>V2000ESX10</t>
  </si>
  <si>
    <t>V2000ESX15</t>
  </si>
  <si>
    <t>V2000ESX20</t>
  </si>
  <si>
    <t>V2000DSX10</t>
  </si>
  <si>
    <t>V2000DSX15</t>
  </si>
  <si>
    <t>V2000DSX20</t>
  </si>
  <si>
    <t>V2000BSX15</t>
  </si>
  <si>
    <t>V2020ESX10</t>
  </si>
  <si>
    <t>V2020ESX15</t>
  </si>
  <si>
    <t>V2020ESX20</t>
  </si>
  <si>
    <t>V2020DSX10</t>
  </si>
  <si>
    <t>V2020DSX15</t>
  </si>
  <si>
    <t>V2020DSX20</t>
  </si>
  <si>
    <t>V2000ASX10</t>
  </si>
  <si>
    <t>V2000ASX15</t>
  </si>
  <si>
    <t>Durchgang 3/8"</t>
  </si>
  <si>
    <t>Durchgang 1/2" mit Bogentülle</t>
  </si>
  <si>
    <t>Winkelventile, DN15 und DN20 Durchgang, mit Standard-Köpfen (0,22 mm/K Hub)</t>
  </si>
  <si>
    <t>LX</t>
  </si>
  <si>
    <t>FX</t>
  </si>
  <si>
    <t>Thermostatventilserie V2000</t>
  </si>
  <si>
    <t>Ventiltyp</t>
  </si>
  <si>
    <t>2K p-Band mit Standard-Köpfen (Hub 0,22 mm/K)</t>
  </si>
  <si>
    <t>TRV Volumenstrom bekannt</t>
  </si>
  <si>
    <t>SX</t>
  </si>
  <si>
    <t>Voreinstellung *</t>
  </si>
  <si>
    <t>Für den passenden Thermostatregler bitte hier klicken</t>
  </si>
  <si>
    <t>Für weitere Informationen bitte auf das jeweilige Bild klicken</t>
  </si>
  <si>
    <t>Für weitere Informationen bitte auf das  Bild klicken</t>
  </si>
  <si>
    <t>Pos.</t>
  </si>
  <si>
    <t>Anfrage Stück-zahl</t>
  </si>
  <si>
    <t>Werks-nummer</t>
  </si>
  <si>
    <t>Artikel-Bezeichnung</t>
  </si>
  <si>
    <t>KBN</t>
  </si>
  <si>
    <t>Resideo Werks-Liste in €</t>
  </si>
  <si>
    <t>NP / EK Installa-teur</t>
  </si>
  <si>
    <t>PG</t>
  </si>
  <si>
    <t>Bemerkungen</t>
  </si>
  <si>
    <t>Neuer Thermostatkopf Resideo Thera-6 in verschiedenen, nachfolgend aufgef. Versionen</t>
  </si>
  <si>
    <t>10 Jahre Garantie</t>
  </si>
  <si>
    <t>T3019</t>
  </si>
  <si>
    <t>Thera 6 TH-Kopf 30x1,5 ohne Nullstellung</t>
  </si>
  <si>
    <t>N6</t>
  </si>
  <si>
    <t xml:space="preserve"> </t>
  </si>
  <si>
    <t>H1</t>
  </si>
  <si>
    <t>T3019W0</t>
  </si>
  <si>
    <t>Thera 6 TH-Kopf 30x1,5 mit Nullstellung</t>
  </si>
  <si>
    <t>N6N</t>
  </si>
  <si>
    <t>T301920</t>
  </si>
  <si>
    <t>Thera 6 Fernfühlerelement 30x1,5 o. Nullstellg.</t>
  </si>
  <si>
    <t>N6FF</t>
  </si>
  <si>
    <t>T301920W0</t>
  </si>
  <si>
    <t>Thera 6 Fernfühlerelement 30x1,5 m. Nullstellg.</t>
  </si>
  <si>
    <t>N6FFN</t>
  </si>
  <si>
    <t>T3019DA</t>
  </si>
  <si>
    <t>Thera 6 TH-Kopf Klemmv.(DA) ohne Nullstellung</t>
  </si>
  <si>
    <t>N6D</t>
  </si>
  <si>
    <t>T3019DAW0</t>
  </si>
  <si>
    <t>Thera 6 TH-Kopf Klemmv.(DA) mit Nullstellung</t>
  </si>
  <si>
    <t>N6DN</t>
  </si>
  <si>
    <t>Neues Thermostatventil Resideo V2000 in verschiedenen, nachfolgend aufgef. Versionen</t>
  </si>
  <si>
    <t>15 Jahre Garantie</t>
  </si>
  <si>
    <t>Standard Durchflussmengen</t>
  </si>
  <si>
    <t>Thermostatventil V2000SX, 3/8" IG,Eck</t>
  </si>
  <si>
    <t>NSX10E</t>
  </si>
  <si>
    <t>H2</t>
  </si>
  <si>
    <t>20-170 l/h Durchfluss</t>
  </si>
  <si>
    <t>Thermostatventil V2000SX, 1/2" IG,Eck</t>
  </si>
  <si>
    <t>NSX15E</t>
  </si>
  <si>
    <t>Thermostatventil V2000SX, 3/4" IG,Eck</t>
  </si>
  <si>
    <t>NSX20E</t>
  </si>
  <si>
    <t>Thermostatventil V2000SX, 3/8" IG,DG</t>
  </si>
  <si>
    <t>NSX10D</t>
  </si>
  <si>
    <t>Thermostatventil V2000SX, 1/2" IG,DG</t>
  </si>
  <si>
    <t>NSX15D</t>
  </si>
  <si>
    <t>Thermostatventil V2000SX, 3/4" IG,DG</t>
  </si>
  <si>
    <t>NSX20D</t>
  </si>
  <si>
    <t xml:space="preserve">Thermostatventil V2000SX, 1/2" IG,DG BT </t>
  </si>
  <si>
    <t>NSX15BT</t>
  </si>
  <si>
    <t>Thermostatventil V2000SX, 3/8" IG,Axial</t>
  </si>
  <si>
    <t>NSX10A</t>
  </si>
  <si>
    <t>Thermostatventil V2000SX, 1/2" IG,Axial</t>
  </si>
  <si>
    <t>NSX15A</t>
  </si>
  <si>
    <t>V2020LSX10</t>
  </si>
  <si>
    <t>Thermostatventil V2000SX, 3/8" IG,WE-L</t>
  </si>
  <si>
    <t>NSX10WEL</t>
  </si>
  <si>
    <t>V2020LSX15</t>
  </si>
  <si>
    <t>Thermostatventil V2000SX, 1/2" IG,WE-L</t>
  </si>
  <si>
    <t>NSX15WEL</t>
  </si>
  <si>
    <t>V2020RSX10</t>
  </si>
  <si>
    <t>Thermostatventil V2000SX, 3/8" IG,WE-R</t>
  </si>
  <si>
    <t>NSX10WER</t>
  </si>
  <si>
    <t>V2020RSX15</t>
  </si>
  <si>
    <t>Thermostatventil V2000SX, 1/2" IG,WE-R</t>
  </si>
  <si>
    <t>NSX15WER</t>
  </si>
  <si>
    <t>Kleine Durchflussmengen</t>
  </si>
  <si>
    <t>V2000EFX10</t>
  </si>
  <si>
    <t>Thermostatventil V2000FX, 3/8" IG,Eck</t>
  </si>
  <si>
    <t>NFX10E</t>
  </si>
  <si>
    <t>9-75 l/h Durchfluss</t>
  </si>
  <si>
    <t>V2000EFX15</t>
  </si>
  <si>
    <t>Thermostatventil V2000FX, 1/2" IG,Eck</t>
  </si>
  <si>
    <t>NFX15E</t>
  </si>
  <si>
    <t>V2000DFX10</t>
  </si>
  <si>
    <t>Thermostatventil V2000FX, 3/8" IG,DG</t>
  </si>
  <si>
    <t>NFX10D</t>
  </si>
  <si>
    <t>V2000DFX15</t>
  </si>
  <si>
    <t>Thermostatventil V2000FX, 1/2" IG,DG</t>
  </si>
  <si>
    <t>NFX15D</t>
  </si>
  <si>
    <t>V2000AFX10</t>
  </si>
  <si>
    <t>Thermostatventil V2000FX, 3/8" IG,Axial</t>
  </si>
  <si>
    <t>NFX10A</t>
  </si>
  <si>
    <t>V2000AFX15</t>
  </si>
  <si>
    <t>Thermostatventil V2000FX, 1/2" IG,Axial</t>
  </si>
  <si>
    <t>NFX15A</t>
  </si>
  <si>
    <t>V2020LFX15</t>
  </si>
  <si>
    <t>Thermostatventil V2000FX, 1/2" IG,WE-L</t>
  </si>
  <si>
    <t>NFX15WEL</t>
  </si>
  <si>
    <t>V2020RFX10</t>
  </si>
  <si>
    <t>Thermostatventil V2000FX, 1/2" IG,WE-R</t>
  </si>
  <si>
    <t>NFX15WER</t>
  </si>
  <si>
    <t>Große Durchflussmengen</t>
  </si>
  <si>
    <t>V2000ELX15</t>
  </si>
  <si>
    <t>Thermostatventil V2000LX, 1/2" IG,Eck</t>
  </si>
  <si>
    <t>NLX15E</t>
  </si>
  <si>
    <t>80-220 l/h Durchfluss</t>
  </si>
  <si>
    <t>V2000DLX15</t>
  </si>
  <si>
    <t>Thermostatventil V2000LX, 1/2" IG,DG</t>
  </si>
  <si>
    <t>NLX15D</t>
  </si>
  <si>
    <t>Pos. 7-19: Standard (20-170 l/H Durchfluss)</t>
  </si>
  <si>
    <t>Pos. 20-27: Kleine Durchflussmengen (9-75 l/h)</t>
  </si>
  <si>
    <t>Pos. 28+30: Große Durchflussmengen (80-220 l/h)</t>
  </si>
  <si>
    <t>Weitere Unterstützungen im Web - bitte klicken Sie auf das Bild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</si>
</sst>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-* #,##0.00_-;\-* #,##0.00_-;_-* &quot;-&quot;??_-;_-@_-"/>
    <numFmt numFmtId="164" formatCode="0.000"/>
    <numFmt numFmtId="165" formatCode="0.0"/>
    <numFmt numFmtId="166" formatCode="#,##0.00\ &quot;€&quot;"/>
  </numFmts>
  <fonts count="28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9"/>
      <color theme="0"/>
      <name val="Verdana"/>
      <family val="2"/>
    </font>
    <font>
      <b/>
      <sz val="26"/>
      <color theme="1"/>
      <name val="Calibri"/>
      <family val="2"/>
      <scheme val="minor"/>
    </font>
    <font>
      <sz val="9"/>
      <color theme="1"/>
      <name val="Verdana"/>
      <family val="2"/>
    </font>
    <font>
      <b/>
      <sz val="11"/>
      <color rgb="FFFF000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8"/>
      <color theme="1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u/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color rgb="FF000000"/>
      <name val="Calibri"/>
      <family val="2"/>
    </font>
    <font>
      <b/>
      <sz val="12"/>
      <color rgb="FF000000"/>
      <name val="Arial"/>
      <family val="2"/>
    </font>
    <font>
      <b/>
      <sz val="12"/>
      <color rgb="FFFF0000"/>
      <name val="Arial"/>
      <family val="2"/>
    </font>
    <font>
      <sz val="10"/>
      <color theme="1"/>
      <name val="Arial"/>
      <family val="2"/>
    </font>
    <font>
      <sz val="10"/>
      <color rgb="FF000000"/>
      <name val="Arial"/>
      <family val="2"/>
    </font>
    <font>
      <b/>
      <sz val="12"/>
      <color theme="1"/>
      <name val="Arial"/>
      <family val="2"/>
    </font>
    <font>
      <b/>
      <sz val="12"/>
      <name val="Arial"/>
      <family val="2"/>
    </font>
    <font>
      <b/>
      <sz val="12"/>
      <color rgb="FF00B050"/>
      <name val="Arial"/>
      <family val="2"/>
    </font>
  </fonts>
  <fills count="1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7" tint="0.79998168889431442"/>
        <bgColor indexed="64"/>
      </patternFill>
    </fill>
  </fills>
  <borders count="5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/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rgb="FF000000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double">
        <color indexed="64"/>
      </bottom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medium">
        <color indexed="64"/>
      </left>
      <right style="medium">
        <color rgb="FF000000"/>
      </right>
      <top style="medium">
        <color indexed="64"/>
      </top>
      <bottom/>
      <diagonal/>
    </border>
    <border>
      <left style="medium">
        <color rgb="FF000000"/>
      </left>
      <right style="medium">
        <color rgb="FF000000"/>
      </right>
      <top style="medium">
        <color indexed="64"/>
      </top>
      <bottom/>
      <diagonal/>
    </border>
    <border>
      <left style="medium">
        <color rgb="FF000000"/>
      </left>
      <right/>
      <top style="medium">
        <color indexed="64"/>
      </top>
      <bottom/>
      <diagonal/>
    </border>
  </borders>
  <cellStyleXfs count="3">
    <xf numFmtId="0" fontId="0" fillId="0" borderId="0"/>
    <xf numFmtId="0" fontId="9" fillId="0" borderId="0" applyNumberFormat="0" applyFill="0" applyBorder="0" applyAlignment="0" applyProtection="0"/>
    <xf numFmtId="43" fontId="19" fillId="0" borderId="0" applyFont="0" applyFill="0" applyBorder="0" applyAlignment="0" applyProtection="0"/>
  </cellStyleXfs>
  <cellXfs count="298">
    <xf numFmtId="0" fontId="0" fillId="0" borderId="0" xfId="0"/>
    <xf numFmtId="0" fontId="0" fillId="2" borderId="0" xfId="0" applyFill="1" applyBorder="1"/>
    <xf numFmtId="0" fontId="0" fillId="2" borderId="0" xfId="0" applyFont="1" applyFill="1" applyBorder="1"/>
    <xf numFmtId="0" fontId="5" fillId="2" borderId="0" xfId="0" applyFont="1" applyFill="1"/>
    <xf numFmtId="0" fontId="2" fillId="2" borderId="0" xfId="0" applyFont="1" applyFill="1" applyBorder="1"/>
    <xf numFmtId="0" fontId="1" fillId="2" borderId="6" xfId="0" applyFont="1" applyFill="1" applyBorder="1" applyAlignment="1">
      <alignment horizontal="center"/>
    </xf>
    <xf numFmtId="0" fontId="1" fillId="2" borderId="5" xfId="0" applyFont="1" applyFill="1" applyBorder="1" applyAlignment="1">
      <alignment horizontal="center"/>
    </xf>
    <xf numFmtId="0" fontId="0" fillId="2" borderId="1" xfId="0" applyFill="1" applyBorder="1" applyAlignment="1">
      <alignment horizontal="center"/>
    </xf>
    <xf numFmtId="0" fontId="0" fillId="2" borderId="8" xfId="0" applyFill="1" applyBorder="1"/>
    <xf numFmtId="0" fontId="1" fillId="2" borderId="4" xfId="0" applyFont="1" applyFill="1" applyBorder="1" applyAlignment="1">
      <alignment horizontal="center"/>
    </xf>
    <xf numFmtId="0" fontId="0" fillId="2" borderId="7" xfId="0" applyFill="1" applyBorder="1" applyAlignment="1">
      <alignment horizontal="center"/>
    </xf>
    <xf numFmtId="0" fontId="0" fillId="2" borderId="9" xfId="0" applyFill="1" applyBorder="1"/>
    <xf numFmtId="0" fontId="0" fillId="2" borderId="10" xfId="0" applyFill="1" applyBorder="1"/>
    <xf numFmtId="0" fontId="0" fillId="2" borderId="11" xfId="0" applyFill="1" applyBorder="1"/>
    <xf numFmtId="0" fontId="0" fillId="5" borderId="7" xfId="0" applyFill="1" applyBorder="1" applyProtection="1"/>
    <xf numFmtId="0" fontId="0" fillId="2" borderId="8" xfId="0" applyFill="1" applyBorder="1" applyProtection="1">
      <protection locked="0"/>
    </xf>
    <xf numFmtId="0" fontId="0" fillId="2" borderId="7" xfId="0" applyFill="1" applyBorder="1" applyProtection="1">
      <protection locked="0"/>
    </xf>
    <xf numFmtId="0" fontId="0" fillId="2" borderId="5" xfId="0" applyFill="1" applyBorder="1" applyProtection="1">
      <protection locked="0"/>
    </xf>
    <xf numFmtId="0" fontId="0" fillId="2" borderId="1" xfId="0" applyFill="1" applyBorder="1" applyProtection="1">
      <protection locked="0"/>
    </xf>
    <xf numFmtId="0" fontId="7" fillId="2" borderId="0" xfId="0" applyFont="1" applyFill="1" applyBorder="1"/>
    <xf numFmtId="0" fontId="7" fillId="2" borderId="0" xfId="0" applyFont="1" applyFill="1" applyBorder="1" applyAlignment="1">
      <alignment horizontal="center"/>
    </xf>
    <xf numFmtId="0" fontId="0" fillId="2" borderId="0" xfId="0" applyFill="1" applyBorder="1" applyProtection="1"/>
    <xf numFmtId="0" fontId="0" fillId="4" borderId="0" xfId="0" applyFill="1" applyBorder="1" applyProtection="1">
      <protection locked="0"/>
    </xf>
    <xf numFmtId="0" fontId="0" fillId="4" borderId="0" xfId="0" applyFill="1" applyBorder="1" applyProtection="1"/>
    <xf numFmtId="0" fontId="0" fillId="4" borderId="0" xfId="0" applyFill="1" applyBorder="1"/>
    <xf numFmtId="0" fontId="4" fillId="2" borderId="0" xfId="0" applyFont="1" applyFill="1" applyBorder="1" applyAlignment="1" applyProtection="1"/>
    <xf numFmtId="0" fontId="0" fillId="0" borderId="0" xfId="0" applyFill="1"/>
    <xf numFmtId="0" fontId="1" fillId="2" borderId="0" xfId="0" applyFont="1" applyFill="1" applyBorder="1"/>
    <xf numFmtId="0" fontId="0" fillId="2" borderId="0" xfId="0" applyFont="1" applyFill="1" applyBorder="1" applyAlignment="1"/>
    <xf numFmtId="49" fontId="0" fillId="2" borderId="0" xfId="0" applyNumberFormat="1" applyFont="1" applyFill="1" applyBorder="1"/>
    <xf numFmtId="0" fontId="0" fillId="2" borderId="3" xfId="0" applyFill="1" applyBorder="1" applyAlignment="1">
      <alignment wrapText="1"/>
    </xf>
    <xf numFmtId="0" fontId="0" fillId="2" borderId="0" xfId="0" applyFill="1" applyBorder="1" applyAlignment="1">
      <alignment horizontal="left" vertical="center"/>
    </xf>
    <xf numFmtId="0" fontId="0" fillId="2" borderId="12" xfId="0" applyFont="1" applyFill="1" applyBorder="1"/>
    <xf numFmtId="0" fontId="0" fillId="2" borderId="13" xfId="0" applyFont="1" applyFill="1" applyBorder="1"/>
    <xf numFmtId="0" fontId="0" fillId="2" borderId="14" xfId="0" applyFont="1" applyFill="1" applyBorder="1"/>
    <xf numFmtId="0" fontId="0" fillId="2" borderId="15" xfId="0" applyFont="1" applyFill="1" applyBorder="1"/>
    <xf numFmtId="0" fontId="0" fillId="2" borderId="16" xfId="0" applyFont="1" applyFill="1" applyBorder="1"/>
    <xf numFmtId="0" fontId="0" fillId="2" borderId="17" xfId="0" applyFont="1" applyFill="1" applyBorder="1"/>
    <xf numFmtId="0" fontId="0" fillId="4" borderId="2" xfId="0" applyFill="1" applyBorder="1" applyProtection="1">
      <protection locked="0"/>
    </xf>
    <xf numFmtId="0" fontId="0" fillId="4" borderId="3" xfId="0" applyFill="1" applyBorder="1" applyProtection="1">
      <protection locked="0"/>
    </xf>
    <xf numFmtId="0" fontId="0" fillId="0" borderId="0" xfId="0" applyFont="1" applyFill="1" applyBorder="1"/>
    <xf numFmtId="0" fontId="7" fillId="0" borderId="0" xfId="0" applyFont="1" applyFill="1" applyBorder="1"/>
    <xf numFmtId="0" fontId="7" fillId="0" borderId="0" xfId="0" applyFont="1" applyFill="1" applyBorder="1" applyAlignment="1">
      <alignment horizontal="center"/>
    </xf>
    <xf numFmtId="0" fontId="3" fillId="0" borderId="0" xfId="0" applyFont="1" applyFill="1" applyBorder="1"/>
    <xf numFmtId="0" fontId="0" fillId="0" borderId="0" xfId="0" applyFill="1" applyBorder="1"/>
    <xf numFmtId="0" fontId="1" fillId="0" borderId="0" xfId="0" applyFont="1" applyFill="1" applyBorder="1"/>
    <xf numFmtId="0" fontId="8" fillId="2" borderId="0" xfId="0" applyFont="1" applyFill="1" applyBorder="1"/>
    <xf numFmtId="0" fontId="6" fillId="2" borderId="0" xfId="0" applyFont="1" applyFill="1" applyBorder="1" applyAlignment="1">
      <alignment horizontal="center"/>
    </xf>
    <xf numFmtId="0" fontId="0" fillId="2" borderId="24" xfId="0" applyFont="1" applyFill="1" applyBorder="1"/>
    <xf numFmtId="0" fontId="0" fillId="2" borderId="25" xfId="0" applyFont="1" applyFill="1" applyBorder="1"/>
    <xf numFmtId="0" fontId="0" fillId="0" borderId="14" xfId="0" applyBorder="1"/>
    <xf numFmtId="0" fontId="0" fillId="9" borderId="0" xfId="0" applyFill="1" applyBorder="1" applyProtection="1">
      <protection locked="0"/>
    </xf>
    <xf numFmtId="0" fontId="0" fillId="9" borderId="0" xfId="0" applyFill="1" applyBorder="1" applyProtection="1"/>
    <xf numFmtId="0" fontId="0" fillId="2" borderId="0" xfId="0" applyFont="1" applyFill="1" applyBorder="1" applyProtection="1"/>
    <xf numFmtId="0" fontId="0" fillId="2" borderId="3" xfId="0" applyFill="1" applyBorder="1" applyAlignment="1" applyProtection="1">
      <alignment wrapText="1"/>
    </xf>
    <xf numFmtId="0" fontId="1" fillId="2" borderId="4" xfId="0" applyFont="1" applyFill="1" applyBorder="1" applyAlignment="1" applyProtection="1">
      <alignment horizontal="center"/>
    </xf>
    <xf numFmtId="0" fontId="1" fillId="2" borderId="6" xfId="0" applyFont="1" applyFill="1" applyBorder="1" applyAlignment="1" applyProtection="1">
      <alignment horizontal="center"/>
    </xf>
    <xf numFmtId="0" fontId="1" fillId="2" borderId="5" xfId="0" applyFont="1" applyFill="1" applyBorder="1" applyAlignment="1" applyProtection="1">
      <alignment horizontal="center"/>
    </xf>
    <xf numFmtId="0" fontId="0" fillId="2" borderId="7" xfId="0" applyFill="1" applyBorder="1" applyAlignment="1" applyProtection="1">
      <alignment horizontal="center"/>
    </xf>
    <xf numFmtId="0" fontId="0" fillId="2" borderId="1" xfId="0" applyFill="1" applyBorder="1" applyAlignment="1" applyProtection="1">
      <alignment horizontal="center"/>
    </xf>
    <xf numFmtId="0" fontId="7" fillId="2" borderId="0" xfId="0" applyFont="1" applyFill="1" applyBorder="1" applyProtection="1"/>
    <xf numFmtId="0" fontId="7" fillId="2" borderId="0" xfId="0" applyFont="1" applyFill="1" applyBorder="1" applyAlignment="1" applyProtection="1">
      <alignment horizontal="center"/>
    </xf>
    <xf numFmtId="165" fontId="0" fillId="3" borderId="7" xfId="0" applyNumberFormat="1" applyFill="1" applyBorder="1" applyProtection="1"/>
    <xf numFmtId="165" fontId="0" fillId="0" borderId="7" xfId="0" applyNumberFormat="1" applyFill="1" applyBorder="1" applyProtection="1">
      <protection locked="0"/>
    </xf>
    <xf numFmtId="0" fontId="10" fillId="2" borderId="0" xfId="1" applyFont="1" applyFill="1" applyBorder="1"/>
    <xf numFmtId="0" fontId="10" fillId="2" borderId="0" xfId="1" applyFont="1" applyFill="1" applyBorder="1" applyProtection="1"/>
    <xf numFmtId="0" fontId="0" fillId="2" borderId="0" xfId="0" applyFill="1"/>
    <xf numFmtId="0" fontId="9" fillId="2" borderId="0" xfId="1" applyFill="1" applyBorder="1"/>
    <xf numFmtId="0" fontId="0" fillId="2" borderId="0" xfId="0" applyFill="1" applyBorder="1" applyAlignment="1">
      <alignment vertical="center" wrapText="1"/>
    </xf>
    <xf numFmtId="49" fontId="0" fillId="2" borderId="0" xfId="0" applyNumberFormat="1" applyFill="1" applyBorder="1"/>
    <xf numFmtId="0" fontId="0" fillId="2" borderId="0" xfId="0" applyFill="1" applyBorder="1" applyAlignment="1">
      <alignment vertical="center"/>
    </xf>
    <xf numFmtId="0" fontId="9" fillId="2" borderId="0" xfId="1" applyFill="1" applyBorder="1" applyAlignment="1">
      <alignment vertical="center"/>
    </xf>
    <xf numFmtId="0" fontId="6" fillId="2" borderId="0" xfId="0" applyFont="1" applyFill="1" applyBorder="1" applyAlignment="1"/>
    <xf numFmtId="0" fontId="1" fillId="2" borderId="0" xfId="0" applyFont="1" applyFill="1" applyBorder="1" applyAlignment="1"/>
    <xf numFmtId="0" fontId="6" fillId="2" borderId="0" xfId="0" applyFont="1" applyFill="1" applyBorder="1" applyAlignment="1" applyProtection="1"/>
    <xf numFmtId="0" fontId="0" fillId="2" borderId="0" xfId="0" applyFill="1" applyBorder="1" applyAlignment="1">
      <alignment wrapText="1"/>
    </xf>
    <xf numFmtId="0" fontId="0" fillId="0" borderId="0" xfId="0" applyAlignment="1">
      <alignment wrapText="1"/>
    </xf>
    <xf numFmtId="0" fontId="1" fillId="0" borderId="0" xfId="0" applyFont="1"/>
    <xf numFmtId="0" fontId="0" fillId="2" borderId="0" xfId="0" applyFill="1" applyAlignment="1">
      <alignment horizontal="left"/>
    </xf>
    <xf numFmtId="0" fontId="1" fillId="2" borderId="0" xfId="0" applyFont="1" applyFill="1" applyAlignment="1">
      <alignment horizontal="right"/>
    </xf>
    <xf numFmtId="0" fontId="0" fillId="2" borderId="0" xfId="0" quotePrefix="1" applyFill="1"/>
    <xf numFmtId="0" fontId="1" fillId="2" borderId="1" xfId="0" applyFont="1" applyFill="1" applyBorder="1" applyAlignment="1">
      <alignment horizontal="left"/>
    </xf>
    <xf numFmtId="0" fontId="0" fillId="2" borderId="1" xfId="0" applyFill="1" applyBorder="1"/>
    <xf numFmtId="166" fontId="0" fillId="2" borderId="1" xfId="0" applyNumberFormat="1" applyFill="1" applyBorder="1" applyAlignment="1">
      <alignment horizontal="left"/>
    </xf>
    <xf numFmtId="166" fontId="0" fillId="2" borderId="1" xfId="0" applyNumberFormat="1" applyFill="1" applyBorder="1"/>
    <xf numFmtId="0" fontId="0" fillId="2" borderId="1" xfId="0" applyFill="1" applyBorder="1" applyAlignment="1">
      <alignment wrapText="1"/>
    </xf>
    <xf numFmtId="0" fontId="1" fillId="10" borderId="1" xfId="0" applyFont="1" applyFill="1" applyBorder="1"/>
    <xf numFmtId="0" fontId="1" fillId="10" borderId="1" xfId="0" applyFont="1" applyFill="1" applyBorder="1" applyAlignment="1">
      <alignment horizontal="left"/>
    </xf>
    <xf numFmtId="0" fontId="13" fillId="2" borderId="0" xfId="0" applyFont="1" applyFill="1"/>
    <xf numFmtId="0" fontId="0" fillId="0" borderId="0" xfId="0" applyFont="1" applyFill="1" applyBorder="1" applyAlignment="1">
      <alignment horizontal="center" wrapText="1"/>
    </xf>
    <xf numFmtId="0" fontId="3" fillId="0" borderId="0" xfId="0" applyFont="1" applyFill="1" applyBorder="1" applyAlignment="1">
      <alignment horizontal="center"/>
    </xf>
    <xf numFmtId="0" fontId="1" fillId="0" borderId="0" xfId="0" applyFont="1" applyFill="1" applyBorder="1" applyAlignment="1">
      <alignment horizontal="center"/>
    </xf>
    <xf numFmtId="0" fontId="0" fillId="12" borderId="27" xfId="0" applyFill="1" applyBorder="1"/>
    <xf numFmtId="0" fontId="0" fillId="12" borderId="0" xfId="0" applyFill="1" applyBorder="1"/>
    <xf numFmtId="0" fontId="0" fillId="12" borderId="28" xfId="0" applyFill="1" applyBorder="1"/>
    <xf numFmtId="0" fontId="0" fillId="13" borderId="27" xfId="0" applyFill="1" applyBorder="1"/>
    <xf numFmtId="0" fontId="0" fillId="13" borderId="0" xfId="0" applyFill="1" applyBorder="1"/>
    <xf numFmtId="0" fontId="0" fillId="13" borderId="28" xfId="0" applyFill="1" applyBorder="1"/>
    <xf numFmtId="0" fontId="4" fillId="2" borderId="0" xfId="0" applyFont="1" applyFill="1" applyBorder="1" applyAlignment="1" applyProtection="1">
      <alignment horizontal="center"/>
    </xf>
    <xf numFmtId="0" fontId="0" fillId="2" borderId="0" xfId="0" applyFill="1" applyBorder="1" applyAlignment="1" applyProtection="1">
      <alignment horizontal="center"/>
    </xf>
    <xf numFmtId="0" fontId="0" fillId="0" borderId="19" xfId="0" applyFont="1" applyFill="1" applyBorder="1" applyAlignment="1">
      <alignment wrapText="1"/>
    </xf>
    <xf numFmtId="0" fontId="0" fillId="0" borderId="22" xfId="0" applyFont="1" applyFill="1" applyBorder="1" applyAlignment="1">
      <alignment wrapText="1"/>
    </xf>
    <xf numFmtId="49" fontId="1" fillId="2" borderId="0" xfId="0" applyNumberFormat="1" applyFont="1" applyFill="1" applyBorder="1"/>
    <xf numFmtId="0" fontId="0" fillId="2" borderId="1" xfId="0" applyFont="1" applyFill="1" applyBorder="1" applyAlignment="1" applyProtection="1">
      <alignment horizontal="center"/>
      <protection locked="0"/>
    </xf>
    <xf numFmtId="2" fontId="0" fillId="2" borderId="7" xfId="0" applyNumberFormat="1" applyFill="1" applyBorder="1" applyAlignment="1" applyProtection="1">
      <alignment horizontal="center"/>
      <protection locked="0"/>
    </xf>
    <xf numFmtId="165" fontId="0" fillId="3" borderId="7" xfId="0" applyNumberFormat="1" applyFill="1" applyBorder="1" applyAlignment="1" applyProtection="1">
      <alignment horizontal="center"/>
    </xf>
    <xf numFmtId="0" fontId="0" fillId="5" borderId="7" xfId="0" applyFill="1" applyBorder="1" applyAlignment="1" applyProtection="1">
      <alignment horizontal="center"/>
    </xf>
    <xf numFmtId="2" fontId="0" fillId="2" borderId="1" xfId="0" applyNumberFormat="1" applyFill="1" applyBorder="1" applyAlignment="1" applyProtection="1">
      <alignment horizontal="center"/>
      <protection locked="0"/>
    </xf>
    <xf numFmtId="165" fontId="0" fillId="4" borderId="7" xfId="0" applyNumberFormat="1" applyFill="1" applyBorder="1" applyAlignment="1" applyProtection="1">
      <alignment horizontal="center"/>
    </xf>
    <xf numFmtId="0" fontId="0" fillId="4" borderId="7" xfId="0" applyFill="1" applyBorder="1" applyAlignment="1" applyProtection="1">
      <alignment horizontal="center"/>
    </xf>
    <xf numFmtId="0" fontId="1" fillId="4" borderId="1" xfId="0" applyFont="1" applyFill="1" applyBorder="1" applyAlignment="1">
      <alignment horizontal="center"/>
    </xf>
    <xf numFmtId="0" fontId="0" fillId="2" borderId="0" xfId="0" applyFill="1" applyBorder="1" applyAlignment="1">
      <alignment horizontal="center"/>
    </xf>
    <xf numFmtId="0" fontId="0" fillId="2" borderId="0" xfId="0" applyFont="1" applyFill="1" applyBorder="1" applyAlignment="1">
      <alignment horizontal="center"/>
    </xf>
    <xf numFmtId="165" fontId="0" fillId="4" borderId="32" xfId="0" applyNumberFormat="1" applyFill="1" applyBorder="1" applyAlignment="1" applyProtection="1">
      <alignment horizontal="center"/>
    </xf>
    <xf numFmtId="0" fontId="1" fillId="4" borderId="31" xfId="0" applyFont="1" applyFill="1" applyBorder="1" applyAlignment="1">
      <alignment horizontal="center"/>
    </xf>
    <xf numFmtId="165" fontId="0" fillId="4" borderId="1" xfId="0" applyNumberFormat="1" applyFill="1" applyBorder="1" applyAlignment="1" applyProtection="1">
      <alignment horizontal="center"/>
    </xf>
    <xf numFmtId="0" fontId="0" fillId="2" borderId="32" xfId="0" applyFill="1" applyBorder="1" applyAlignment="1">
      <alignment horizontal="center"/>
    </xf>
    <xf numFmtId="2" fontId="0" fillId="2" borderId="32" xfId="0" applyNumberFormat="1" applyFill="1" applyBorder="1" applyAlignment="1" applyProtection="1">
      <alignment horizontal="center"/>
      <protection locked="0"/>
    </xf>
    <xf numFmtId="0" fontId="1" fillId="4" borderId="7" xfId="0" applyFont="1" applyFill="1" applyBorder="1" applyAlignment="1">
      <alignment horizontal="center"/>
    </xf>
    <xf numFmtId="0" fontId="0" fillId="4" borderId="0" xfId="0" applyFill="1" applyBorder="1" applyAlignment="1" applyProtection="1">
      <alignment horizontal="center"/>
    </xf>
    <xf numFmtId="0" fontId="0" fillId="2" borderId="0" xfId="0" applyFill="1" applyBorder="1" applyAlignment="1">
      <alignment horizontal="center" wrapText="1"/>
    </xf>
    <xf numFmtId="0" fontId="0" fillId="14" borderId="0" xfId="0" applyFill="1" applyBorder="1" applyProtection="1">
      <protection locked="0"/>
    </xf>
    <xf numFmtId="0" fontId="0" fillId="14" borderId="0" xfId="0" applyFill="1" applyBorder="1" applyProtection="1"/>
    <xf numFmtId="0" fontId="0" fillId="14" borderId="0" xfId="0" applyFill="1" applyBorder="1"/>
    <xf numFmtId="0" fontId="3" fillId="2" borderId="0" xfId="0" applyFont="1" applyFill="1"/>
    <xf numFmtId="0" fontId="17" fillId="13" borderId="18" xfId="0" applyFont="1" applyFill="1" applyBorder="1" applyAlignment="1">
      <alignment horizontal="center" vertical="center"/>
    </xf>
    <xf numFmtId="0" fontId="17" fillId="2" borderId="0" xfId="0" applyFont="1" applyFill="1" applyAlignment="1">
      <alignment vertical="center"/>
    </xf>
    <xf numFmtId="0" fontId="17" fillId="12" borderId="18" xfId="0" applyFont="1" applyFill="1" applyBorder="1" applyAlignment="1">
      <alignment horizontal="center" vertical="center"/>
    </xf>
    <xf numFmtId="0" fontId="0" fillId="2" borderId="0" xfId="0" applyFill="1" applyAlignment="1">
      <alignment horizontal="center"/>
    </xf>
    <xf numFmtId="0" fontId="0" fillId="14" borderId="0" xfId="0" applyFill="1"/>
    <xf numFmtId="0" fontId="18" fillId="2" borderId="0" xfId="0" applyFont="1" applyFill="1" applyBorder="1"/>
    <xf numFmtId="0" fontId="15" fillId="2" borderId="0" xfId="0" applyFont="1" applyFill="1" applyBorder="1"/>
    <xf numFmtId="0" fontId="0" fillId="4" borderId="0" xfId="0" applyFill="1" applyBorder="1" applyAlignment="1">
      <alignment horizontal="center"/>
    </xf>
    <xf numFmtId="0" fontId="5" fillId="2" borderId="0" xfId="0" applyFont="1" applyFill="1" applyAlignment="1">
      <alignment horizontal="center"/>
    </xf>
    <xf numFmtId="0" fontId="0" fillId="2" borderId="0" xfId="0" applyFont="1" applyFill="1" applyBorder="1" applyAlignment="1">
      <alignment horizontal="center" textRotation="90"/>
    </xf>
    <xf numFmtId="0" fontId="5" fillId="2" borderId="0" xfId="0" applyFont="1" applyFill="1" applyAlignment="1" applyProtection="1">
      <alignment horizontal="center"/>
    </xf>
    <xf numFmtId="165" fontId="0" fillId="2" borderId="7" xfId="0" applyNumberFormat="1" applyFill="1" applyBorder="1" applyAlignment="1" applyProtection="1">
      <alignment horizontal="center"/>
      <protection locked="0"/>
    </xf>
    <xf numFmtId="164" fontId="0" fillId="2" borderId="7" xfId="0" applyNumberFormat="1" applyFill="1" applyBorder="1" applyAlignment="1" applyProtection="1">
      <alignment horizontal="center"/>
      <protection locked="0"/>
    </xf>
    <xf numFmtId="0" fontId="0" fillId="4" borderId="0" xfId="0" applyFill="1" applyBorder="1" applyAlignment="1" applyProtection="1">
      <alignment horizontal="center"/>
      <protection locked="0"/>
    </xf>
    <xf numFmtId="0" fontId="8" fillId="2" borderId="0" xfId="0" applyFont="1" applyFill="1" applyBorder="1" applyAlignment="1" applyProtection="1">
      <alignment horizontal="center"/>
    </xf>
    <xf numFmtId="49" fontId="0" fillId="2" borderId="8" xfId="0" applyNumberFormat="1" applyFill="1" applyBorder="1" applyAlignment="1" applyProtection="1">
      <alignment horizontal="center"/>
      <protection locked="0"/>
    </xf>
    <xf numFmtId="49" fontId="0" fillId="2" borderId="7" xfId="0" applyNumberFormat="1" applyFill="1" applyBorder="1" applyAlignment="1" applyProtection="1">
      <alignment horizontal="center"/>
      <protection locked="0"/>
    </xf>
    <xf numFmtId="0" fontId="0" fillId="2" borderId="7" xfId="0" applyFill="1" applyBorder="1" applyAlignment="1" applyProtection="1">
      <alignment horizontal="center"/>
      <protection locked="0"/>
    </xf>
    <xf numFmtId="49" fontId="0" fillId="2" borderId="5" xfId="0" applyNumberFormat="1" applyFill="1" applyBorder="1" applyAlignment="1" applyProtection="1">
      <alignment horizontal="center"/>
      <protection locked="0"/>
    </xf>
    <xf numFmtId="49" fontId="0" fillId="2" borderId="1" xfId="0" applyNumberFormat="1" applyFill="1" applyBorder="1" applyAlignment="1" applyProtection="1">
      <alignment horizontal="center"/>
      <protection locked="0"/>
    </xf>
    <xf numFmtId="0" fontId="0" fillId="2" borderId="1" xfId="0" applyFill="1" applyBorder="1" applyAlignment="1" applyProtection="1">
      <alignment horizontal="center"/>
      <protection locked="0"/>
    </xf>
    <xf numFmtId="0" fontId="8" fillId="2" borderId="0" xfId="0" applyFont="1" applyFill="1" applyBorder="1" applyAlignment="1">
      <alignment horizontal="center"/>
    </xf>
    <xf numFmtId="0" fontId="0" fillId="2" borderId="8" xfId="0" applyNumberFormat="1" applyFill="1" applyBorder="1" applyAlignment="1" applyProtection="1">
      <alignment horizontal="center"/>
      <protection locked="0"/>
    </xf>
    <xf numFmtId="0" fontId="0" fillId="2" borderId="9" xfId="0" applyFill="1" applyBorder="1" applyAlignment="1">
      <alignment horizontal="left"/>
    </xf>
    <xf numFmtId="0" fontId="0" fillId="4" borderId="2" xfId="0" applyFill="1" applyBorder="1" applyAlignment="1" applyProtection="1">
      <alignment horizontal="left"/>
      <protection locked="0"/>
    </xf>
    <xf numFmtId="0" fontId="0" fillId="2" borderId="10" xfId="0" applyFill="1" applyBorder="1" applyAlignment="1">
      <alignment horizontal="left"/>
    </xf>
    <xf numFmtId="0" fontId="0" fillId="2" borderId="11" xfId="0" applyFill="1" applyBorder="1" applyAlignment="1">
      <alignment horizontal="left"/>
    </xf>
    <xf numFmtId="0" fontId="0" fillId="4" borderId="3" xfId="0" applyFill="1" applyBorder="1" applyAlignment="1" applyProtection="1">
      <alignment horizontal="left"/>
      <protection locked="0"/>
    </xf>
    <xf numFmtId="0" fontId="0" fillId="2" borderId="8" xfId="0" applyFill="1" applyBorder="1" applyAlignment="1">
      <alignment horizontal="left"/>
    </xf>
    <xf numFmtId="0" fontId="0" fillId="4" borderId="0" xfId="0" applyFill="1" applyBorder="1" applyAlignment="1" applyProtection="1">
      <alignment horizontal="left"/>
      <protection locked="0"/>
    </xf>
    <xf numFmtId="0" fontId="0" fillId="4" borderId="0" xfId="0" applyFill="1" applyBorder="1" applyAlignment="1" applyProtection="1">
      <alignment horizontal="left"/>
    </xf>
    <xf numFmtId="0" fontId="0" fillId="4" borderId="0" xfId="0" applyFill="1" applyBorder="1" applyAlignment="1">
      <alignment horizontal="left"/>
    </xf>
    <xf numFmtId="49" fontId="0" fillId="2" borderId="10" xfId="0" applyNumberFormat="1" applyFill="1" applyBorder="1" applyAlignment="1" applyProtection="1">
      <alignment horizontal="center"/>
      <protection locked="0"/>
    </xf>
    <xf numFmtId="49" fontId="0" fillId="2" borderId="31" xfId="0" applyNumberFormat="1" applyFill="1" applyBorder="1" applyAlignment="1" applyProtection="1">
      <alignment horizontal="center"/>
      <protection locked="0"/>
    </xf>
    <xf numFmtId="0" fontId="0" fillId="11" borderId="0" xfId="0" applyFill="1" applyBorder="1" applyProtection="1">
      <protection locked="0"/>
    </xf>
    <xf numFmtId="0" fontId="3" fillId="14" borderId="0" xfId="0" applyFont="1" applyFill="1"/>
    <xf numFmtId="0" fontId="0" fillId="14" borderId="0" xfId="0" applyFill="1" applyProtection="1">
      <protection locked="0"/>
    </xf>
    <xf numFmtId="0" fontId="16" fillId="13" borderId="33" xfId="1" applyFont="1" applyFill="1" applyBorder="1" applyAlignment="1" applyProtection="1">
      <alignment horizontal="center" vertical="center"/>
      <protection locked="0"/>
    </xf>
    <xf numFmtId="0" fontId="16" fillId="13" borderId="34" xfId="1" applyFont="1" applyFill="1" applyBorder="1" applyProtection="1">
      <protection locked="0"/>
    </xf>
    <xf numFmtId="0" fontId="16" fillId="12" borderId="33" xfId="1" applyFont="1" applyFill="1" applyBorder="1" applyAlignment="1" applyProtection="1">
      <alignment horizontal="center" vertical="center"/>
      <protection locked="0"/>
    </xf>
    <xf numFmtId="0" fontId="16" fillId="12" borderId="34" xfId="1" applyFont="1" applyFill="1" applyBorder="1" applyAlignment="1" applyProtection="1">
      <alignment horizontal="center" vertical="center"/>
      <protection locked="0"/>
    </xf>
    <xf numFmtId="0" fontId="0" fillId="0" borderId="35" xfId="0" applyBorder="1"/>
    <xf numFmtId="0" fontId="0" fillId="0" borderId="36" xfId="0" applyBorder="1"/>
    <xf numFmtId="0" fontId="0" fillId="2" borderId="37" xfId="0" applyFont="1" applyFill="1" applyBorder="1"/>
    <xf numFmtId="0" fontId="0" fillId="2" borderId="38" xfId="0" applyFont="1" applyFill="1" applyBorder="1"/>
    <xf numFmtId="0" fontId="23" fillId="0" borderId="42" xfId="0" applyFont="1" applyBorder="1" applyAlignment="1">
      <alignment horizontal="center" vertical="center"/>
    </xf>
    <xf numFmtId="0" fontId="24" fillId="0" borderId="34" xfId="0" applyFont="1" applyBorder="1" applyAlignment="1">
      <alignment horizontal="center" vertical="center"/>
    </xf>
    <xf numFmtId="0" fontId="23" fillId="0" borderId="34" xfId="0" applyFont="1" applyBorder="1" applyAlignment="1">
      <alignment vertical="center"/>
    </xf>
    <xf numFmtId="0" fontId="24" fillId="17" borderId="34" xfId="0" applyFont="1" applyFill="1" applyBorder="1" applyAlignment="1">
      <alignment vertical="center"/>
    </xf>
    <xf numFmtId="43" fontId="23" fillId="0" borderId="34" xfId="2" applyFont="1" applyBorder="1" applyAlignment="1">
      <alignment horizontal="center" vertical="center"/>
    </xf>
    <xf numFmtId="0" fontId="23" fillId="0" borderId="34" xfId="0" applyFont="1" applyBorder="1" applyAlignment="1">
      <alignment horizontal="center" vertical="center"/>
    </xf>
    <xf numFmtId="0" fontId="23" fillId="0" borderId="49" xfId="0" applyFont="1" applyBorder="1" applyAlignment="1">
      <alignment horizontal="center" vertical="center"/>
    </xf>
    <xf numFmtId="0" fontId="23" fillId="0" borderId="50" xfId="0" applyFont="1" applyBorder="1" applyAlignment="1">
      <alignment horizontal="center" vertical="center"/>
    </xf>
    <xf numFmtId="0" fontId="23" fillId="0" borderId="50" xfId="0" applyFont="1" applyBorder="1" applyAlignment="1">
      <alignment vertical="center"/>
    </xf>
    <xf numFmtId="0" fontId="24" fillId="17" borderId="50" xfId="0" applyFont="1" applyFill="1" applyBorder="1" applyAlignment="1">
      <alignment vertical="center"/>
    </xf>
    <xf numFmtId="43" fontId="23" fillId="0" borderId="50" xfId="2" applyFont="1" applyBorder="1" applyAlignment="1">
      <alignment horizontal="center" vertical="center"/>
    </xf>
    <xf numFmtId="0" fontId="0" fillId="0" borderId="51" xfId="0" applyBorder="1"/>
    <xf numFmtId="0" fontId="23" fillId="0" borderId="7" xfId="0" applyFont="1" applyBorder="1" applyAlignment="1">
      <alignment vertical="center"/>
    </xf>
    <xf numFmtId="0" fontId="23" fillId="0" borderId="0" xfId="0" applyFont="1" applyAlignment="1">
      <alignment vertical="center"/>
    </xf>
    <xf numFmtId="0" fontId="23" fillId="18" borderId="42" xfId="0" applyFont="1" applyFill="1" applyBorder="1" applyAlignment="1">
      <alignment horizontal="center" vertical="center"/>
    </xf>
    <xf numFmtId="0" fontId="24" fillId="2" borderId="34" xfId="0" applyFont="1" applyFill="1" applyBorder="1" applyAlignment="1">
      <alignment horizontal="center" vertical="center"/>
    </xf>
    <xf numFmtId="0" fontId="23" fillId="18" borderId="34" xfId="0" applyFont="1" applyFill="1" applyBorder="1" applyAlignment="1">
      <alignment vertical="center"/>
    </xf>
    <xf numFmtId="43" fontId="23" fillId="18" borderId="34" xfId="2" applyFont="1" applyFill="1" applyBorder="1" applyAlignment="1">
      <alignment horizontal="center" vertical="center"/>
    </xf>
    <xf numFmtId="43" fontId="23" fillId="2" borderId="34" xfId="2" applyFont="1" applyFill="1" applyBorder="1" applyAlignment="1">
      <alignment horizontal="center" vertical="center"/>
    </xf>
    <xf numFmtId="0" fontId="23" fillId="18" borderId="34" xfId="0" applyFont="1" applyFill="1" applyBorder="1" applyAlignment="1">
      <alignment horizontal="center" vertical="center"/>
    </xf>
    <xf numFmtId="1" fontId="23" fillId="18" borderId="34" xfId="0" applyNumberFormat="1" applyFont="1" applyFill="1" applyBorder="1" applyAlignment="1">
      <alignment vertical="center"/>
    </xf>
    <xf numFmtId="0" fontId="23" fillId="15" borderId="42" xfId="0" applyFont="1" applyFill="1" applyBorder="1" applyAlignment="1">
      <alignment horizontal="center" vertical="center"/>
    </xf>
    <xf numFmtId="0" fontId="23" fillId="2" borderId="34" xfId="0" applyFont="1" applyFill="1" applyBorder="1" applyAlignment="1">
      <alignment horizontal="center" vertical="center"/>
    </xf>
    <xf numFmtId="0" fontId="23" fillId="15" borderId="34" xfId="0" applyFont="1" applyFill="1" applyBorder="1" applyAlignment="1">
      <alignment vertical="center"/>
    </xf>
    <xf numFmtId="43" fontId="24" fillId="15" borderId="34" xfId="2" applyFont="1" applyFill="1" applyBorder="1" applyAlignment="1">
      <alignment horizontal="center" vertical="center"/>
    </xf>
    <xf numFmtId="0" fontId="23" fillId="15" borderId="34" xfId="0" applyFont="1" applyFill="1" applyBorder="1" applyAlignment="1">
      <alignment horizontal="center" vertical="center"/>
    </xf>
    <xf numFmtId="1" fontId="23" fillId="15" borderId="34" xfId="0" applyNumberFormat="1" applyFont="1" applyFill="1" applyBorder="1" applyAlignment="1">
      <alignment vertical="center"/>
    </xf>
    <xf numFmtId="0" fontId="23" fillId="16" borderId="42" xfId="0" applyFont="1" applyFill="1" applyBorder="1" applyAlignment="1">
      <alignment horizontal="center" vertical="center"/>
    </xf>
    <xf numFmtId="0" fontId="23" fillId="16" borderId="34" xfId="0" applyFont="1" applyFill="1" applyBorder="1" applyAlignment="1">
      <alignment vertical="center"/>
    </xf>
    <xf numFmtId="43" fontId="24" fillId="16" borderId="34" xfId="2" applyFont="1" applyFill="1" applyBorder="1" applyAlignment="1">
      <alignment horizontal="center" vertical="center"/>
    </xf>
    <xf numFmtId="0" fontId="23" fillId="16" borderId="34" xfId="0" applyFont="1" applyFill="1" applyBorder="1" applyAlignment="1">
      <alignment horizontal="center" vertical="center"/>
    </xf>
    <xf numFmtId="1" fontId="23" fillId="16" borderId="34" xfId="0" applyNumberFormat="1" applyFont="1" applyFill="1" applyBorder="1" applyAlignment="1">
      <alignment vertical="center"/>
    </xf>
    <xf numFmtId="43" fontId="23" fillId="16" borderId="34" xfId="2" applyFont="1" applyFill="1" applyBorder="1" applyAlignment="1">
      <alignment horizontal="center" vertical="center"/>
    </xf>
    <xf numFmtId="0" fontId="19" fillId="0" borderId="0" xfId="0" applyFont="1" applyAlignment="1">
      <alignment vertical="center"/>
    </xf>
    <xf numFmtId="43" fontId="0" fillId="0" borderId="0" xfId="2" applyFont="1" applyAlignment="1">
      <alignment horizontal="center"/>
    </xf>
    <xf numFmtId="0" fontId="0" fillId="0" borderId="0" xfId="0" applyAlignment="1">
      <alignment vertical="center"/>
    </xf>
    <xf numFmtId="0" fontId="0" fillId="0" borderId="51" xfId="0" applyFill="1" applyBorder="1"/>
    <xf numFmtId="0" fontId="23" fillId="0" borderId="7" xfId="0" applyFont="1" applyFill="1" applyBorder="1" applyAlignment="1">
      <alignment vertical="center"/>
    </xf>
    <xf numFmtId="0" fontId="23" fillId="0" borderId="0" xfId="0" applyFont="1" applyFill="1" applyAlignment="1">
      <alignment vertical="center"/>
    </xf>
    <xf numFmtId="0" fontId="23" fillId="2" borderId="0" xfId="0" applyFont="1" applyFill="1" applyBorder="1" applyAlignment="1">
      <alignment vertical="center"/>
    </xf>
    <xf numFmtId="0" fontId="23" fillId="0" borderId="8" xfId="0" applyFont="1" applyFill="1" applyBorder="1" applyAlignment="1">
      <alignment vertical="center"/>
    </xf>
    <xf numFmtId="0" fontId="11" fillId="13" borderId="26" xfId="0" applyFont="1" applyFill="1" applyBorder="1" applyAlignment="1">
      <alignment horizontal="center"/>
    </xf>
    <xf numFmtId="0" fontId="11" fillId="13" borderId="20" xfId="0" applyFont="1" applyFill="1" applyBorder="1" applyAlignment="1">
      <alignment horizontal="center"/>
    </xf>
    <xf numFmtId="0" fontId="11" fillId="13" borderId="23" xfId="0" applyFont="1" applyFill="1" applyBorder="1" applyAlignment="1">
      <alignment horizontal="center"/>
    </xf>
    <xf numFmtId="0" fontId="11" fillId="12" borderId="26" xfId="0" applyFont="1" applyFill="1" applyBorder="1" applyAlignment="1">
      <alignment horizontal="center"/>
    </xf>
    <xf numFmtId="0" fontId="11" fillId="12" borderId="20" xfId="0" applyFont="1" applyFill="1" applyBorder="1" applyAlignment="1">
      <alignment horizontal="center"/>
    </xf>
    <xf numFmtId="0" fontId="11" fillId="12" borderId="23" xfId="0" applyFont="1" applyFill="1" applyBorder="1" applyAlignment="1">
      <alignment horizontal="center"/>
    </xf>
    <xf numFmtId="0" fontId="0" fillId="13" borderId="27" xfId="0" applyFill="1" applyBorder="1" applyAlignment="1">
      <alignment horizontal="center"/>
    </xf>
    <xf numFmtId="0" fontId="0" fillId="13" borderId="0" xfId="0" applyFill="1" applyBorder="1" applyAlignment="1">
      <alignment horizontal="center"/>
    </xf>
    <xf numFmtId="0" fontId="0" fillId="13" borderId="28" xfId="0" applyFill="1" applyBorder="1" applyAlignment="1">
      <alignment horizontal="center"/>
    </xf>
    <xf numFmtId="0" fontId="0" fillId="12" borderId="29" xfId="0" applyFill="1" applyBorder="1" applyAlignment="1">
      <alignment horizontal="center"/>
    </xf>
    <xf numFmtId="0" fontId="0" fillId="12" borderId="2" xfId="0" applyFill="1" applyBorder="1" applyAlignment="1">
      <alignment horizontal="center"/>
    </xf>
    <xf numFmtId="0" fontId="0" fillId="12" borderId="30" xfId="0" applyFill="1" applyBorder="1" applyAlignment="1">
      <alignment horizontal="center"/>
    </xf>
    <xf numFmtId="0" fontId="0" fillId="12" borderId="27" xfId="0" applyFill="1" applyBorder="1" applyAlignment="1">
      <alignment horizontal="center"/>
    </xf>
    <xf numFmtId="0" fontId="0" fillId="12" borderId="0" xfId="0" applyFill="1" applyBorder="1" applyAlignment="1">
      <alignment horizontal="center"/>
    </xf>
    <xf numFmtId="0" fontId="0" fillId="12" borderId="28" xfId="0" applyFill="1" applyBorder="1" applyAlignment="1">
      <alignment horizontal="center"/>
    </xf>
    <xf numFmtId="0" fontId="0" fillId="13" borderId="29" xfId="0" applyFont="1" applyFill="1" applyBorder="1" applyAlignment="1">
      <alignment horizontal="center"/>
    </xf>
    <xf numFmtId="0" fontId="0" fillId="13" borderId="2" xfId="0" applyFont="1" applyFill="1" applyBorder="1" applyAlignment="1">
      <alignment horizontal="center"/>
    </xf>
    <xf numFmtId="0" fontId="0" fillId="13" borderId="30" xfId="0" applyFont="1" applyFill="1" applyBorder="1" applyAlignment="1">
      <alignment horizontal="center"/>
    </xf>
    <xf numFmtId="0" fontId="0" fillId="2" borderId="0" xfId="0" applyFill="1" applyBorder="1" applyAlignment="1">
      <alignment horizontal="left"/>
    </xf>
    <xf numFmtId="0" fontId="0" fillId="2" borderId="0" xfId="0" applyFill="1" applyBorder="1" applyAlignment="1">
      <alignment horizontal="left" vertical="center"/>
    </xf>
    <xf numFmtId="0" fontId="0" fillId="2" borderId="0" xfId="0" applyFill="1" applyBorder="1" applyAlignment="1">
      <alignment horizontal="left" wrapText="1"/>
    </xf>
    <xf numFmtId="0" fontId="9" fillId="2" borderId="0" xfId="1" applyFill="1" applyBorder="1" applyAlignment="1">
      <alignment horizontal="center" vertical="center"/>
    </xf>
    <xf numFmtId="0" fontId="9" fillId="2" borderId="0" xfId="1" applyFill="1" applyBorder="1" applyAlignment="1">
      <alignment horizontal="left" vertical="center" wrapText="1"/>
    </xf>
    <xf numFmtId="0" fontId="0" fillId="2" borderId="0" xfId="0" applyFill="1" applyBorder="1" applyAlignment="1">
      <alignment horizontal="center" vertical="center" wrapText="1"/>
    </xf>
    <xf numFmtId="0" fontId="0" fillId="2" borderId="0" xfId="0" applyFill="1" applyBorder="1" applyAlignment="1">
      <alignment horizontal="center" wrapText="1"/>
    </xf>
    <xf numFmtId="0" fontId="1" fillId="2" borderId="0" xfId="0" applyFont="1" applyFill="1" applyBorder="1" applyAlignment="1">
      <alignment horizontal="center"/>
    </xf>
    <xf numFmtId="0" fontId="12" fillId="2" borderId="0" xfId="0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center"/>
    </xf>
    <xf numFmtId="0" fontId="0" fillId="2" borderId="0" xfId="0" applyFill="1" applyBorder="1" applyAlignment="1" applyProtection="1">
      <alignment horizontal="left" wrapText="1"/>
      <protection locked="0"/>
    </xf>
    <xf numFmtId="0" fontId="4" fillId="2" borderId="0" xfId="0" applyFont="1" applyFill="1" applyBorder="1" applyAlignment="1" applyProtection="1">
      <alignment horizontal="center"/>
    </xf>
    <xf numFmtId="0" fontId="0" fillId="2" borderId="0" xfId="0" applyFill="1" applyBorder="1" applyAlignment="1" applyProtection="1">
      <alignment horizontal="center" wrapText="1"/>
      <protection locked="0"/>
    </xf>
    <xf numFmtId="0" fontId="12" fillId="2" borderId="0" xfId="0" applyFont="1" applyFill="1" applyAlignment="1">
      <alignment horizontal="center"/>
    </xf>
    <xf numFmtId="0" fontId="14" fillId="2" borderId="0" xfId="0" applyFont="1" applyFill="1" applyBorder="1" applyAlignment="1">
      <alignment horizontal="center"/>
    </xf>
    <xf numFmtId="0" fontId="15" fillId="2" borderId="0" xfId="0" applyFont="1" applyFill="1" applyBorder="1" applyAlignment="1">
      <alignment horizontal="center"/>
    </xf>
    <xf numFmtId="0" fontId="9" fillId="2" borderId="0" xfId="1" applyFill="1" applyBorder="1" applyAlignment="1">
      <alignment horizontal="center"/>
    </xf>
    <xf numFmtId="0" fontId="1" fillId="7" borderId="20" xfId="0" applyFont="1" applyFill="1" applyBorder="1" applyAlignment="1">
      <alignment horizontal="center"/>
    </xf>
    <xf numFmtId="0" fontId="1" fillId="7" borderId="23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1" fillId="6" borderId="0" xfId="0" applyFont="1" applyFill="1" applyAlignment="1">
      <alignment horizontal="center"/>
    </xf>
    <xf numFmtId="0" fontId="0" fillId="0" borderId="21" xfId="0" applyFont="1" applyFill="1" applyBorder="1" applyAlignment="1">
      <alignment horizontal="center" wrapText="1"/>
    </xf>
    <xf numFmtId="0" fontId="0" fillId="0" borderId="19" xfId="0" applyFont="1" applyFill="1" applyBorder="1" applyAlignment="1">
      <alignment horizontal="center" wrapText="1"/>
    </xf>
    <xf numFmtId="0" fontId="3" fillId="0" borderId="21" xfId="0" applyFont="1" applyFill="1" applyBorder="1" applyAlignment="1">
      <alignment horizontal="center"/>
    </xf>
    <xf numFmtId="0" fontId="3" fillId="0" borderId="22" xfId="0" applyFont="1" applyFill="1" applyBorder="1" applyAlignment="1">
      <alignment horizontal="center"/>
    </xf>
    <xf numFmtId="0" fontId="1" fillId="8" borderId="21" xfId="0" applyFont="1" applyFill="1" applyBorder="1" applyAlignment="1">
      <alignment horizontal="center"/>
    </xf>
    <xf numFmtId="0" fontId="1" fillId="8" borderId="19" xfId="0" applyFont="1" applyFill="1" applyBorder="1" applyAlignment="1">
      <alignment horizontal="center"/>
    </xf>
    <xf numFmtId="0" fontId="1" fillId="8" borderId="22" xfId="0" applyFont="1" applyFill="1" applyBorder="1" applyAlignment="1">
      <alignment horizontal="center"/>
    </xf>
    <xf numFmtId="0" fontId="0" fillId="0" borderId="22" xfId="0" applyFont="1" applyFill="1" applyBorder="1" applyAlignment="1">
      <alignment horizontal="center" wrapText="1"/>
    </xf>
    <xf numFmtId="0" fontId="0" fillId="0" borderId="18" xfId="0" applyFont="1" applyFill="1" applyBorder="1" applyAlignment="1">
      <alignment horizontal="center" wrapText="1"/>
    </xf>
    <xf numFmtId="0" fontId="0" fillId="0" borderId="18" xfId="0" applyFill="1" applyBorder="1" applyAlignment="1">
      <alignment horizontal="center" wrapText="1"/>
    </xf>
    <xf numFmtId="0" fontId="22" fillId="0" borderId="21" xfId="0" applyFont="1" applyBorder="1" applyAlignment="1">
      <alignment horizontal="center" vertical="center"/>
    </xf>
    <xf numFmtId="0" fontId="22" fillId="0" borderId="19" xfId="0" applyFont="1" applyBorder="1" applyAlignment="1">
      <alignment horizontal="center" vertical="center"/>
    </xf>
    <xf numFmtId="0" fontId="27" fillId="0" borderId="19" xfId="0" applyFont="1" applyBorder="1" applyAlignment="1">
      <alignment horizontal="center" vertical="center" wrapText="1"/>
    </xf>
    <xf numFmtId="0" fontId="27" fillId="0" borderId="22" xfId="0" applyFont="1" applyBorder="1" applyAlignment="1">
      <alignment horizontal="center" vertical="center" wrapText="1"/>
    </xf>
    <xf numFmtId="0" fontId="25" fillId="0" borderId="35" xfId="0" applyFont="1" applyBorder="1" applyAlignment="1">
      <alignment horizontal="center" vertical="center"/>
    </xf>
    <xf numFmtId="0" fontId="25" fillId="0" borderId="3" xfId="0" applyFont="1" applyBorder="1" applyAlignment="1">
      <alignment horizontal="center" vertical="center"/>
    </xf>
    <xf numFmtId="0" fontId="25" fillId="0" borderId="36" xfId="0" applyFont="1" applyBorder="1" applyAlignment="1">
      <alignment horizontal="center" vertical="center"/>
    </xf>
    <xf numFmtId="0" fontId="22" fillId="0" borderId="33" xfId="0" applyFont="1" applyBorder="1" applyAlignment="1">
      <alignment horizontal="center" vertical="center"/>
    </xf>
    <xf numFmtId="0" fontId="22" fillId="0" borderId="18" xfId="0" applyFont="1" applyBorder="1" applyAlignment="1">
      <alignment horizontal="center" vertical="center"/>
    </xf>
    <xf numFmtId="0" fontId="22" fillId="0" borderId="34" xfId="0" applyFont="1" applyBorder="1" applyAlignment="1">
      <alignment horizontal="center" vertical="center"/>
    </xf>
    <xf numFmtId="0" fontId="26" fillId="0" borderId="19" xfId="0" applyFont="1" applyBorder="1" applyAlignment="1">
      <alignment horizontal="center" vertical="center" wrapText="1"/>
    </xf>
    <xf numFmtId="0" fontId="26" fillId="0" borderId="22" xfId="0" applyFont="1" applyBorder="1" applyAlignment="1">
      <alignment horizontal="center" vertical="center" wrapText="1"/>
    </xf>
    <xf numFmtId="0" fontId="22" fillId="0" borderId="19" xfId="0" applyFont="1" applyBorder="1" applyAlignment="1">
      <alignment horizontal="center" vertical="center" wrapText="1"/>
    </xf>
    <xf numFmtId="0" fontId="22" fillId="0" borderId="22" xfId="0" applyFont="1" applyBorder="1" applyAlignment="1">
      <alignment horizontal="center" vertical="center" wrapText="1"/>
    </xf>
    <xf numFmtId="1" fontId="23" fillId="0" borderId="39" xfId="0" applyNumberFormat="1" applyFont="1" applyBorder="1" applyAlignment="1">
      <alignment horizontal="center" vertical="center"/>
    </xf>
    <xf numFmtId="1" fontId="23" fillId="0" borderId="48" xfId="0" applyNumberFormat="1" applyFont="1" applyBorder="1" applyAlignment="1">
      <alignment horizontal="center" vertical="center"/>
    </xf>
    <xf numFmtId="1" fontId="23" fillId="0" borderId="42" xfId="0" applyNumberFormat="1" applyFont="1" applyBorder="1" applyAlignment="1">
      <alignment horizontal="center" vertical="center"/>
    </xf>
    <xf numFmtId="0" fontId="20" fillId="17" borderId="52" xfId="0" applyFont="1" applyFill="1" applyBorder="1" applyAlignment="1">
      <alignment horizontal="center" vertical="center" wrapText="1"/>
    </xf>
    <xf numFmtId="0" fontId="20" fillId="17" borderId="43" xfId="0" applyFont="1" applyFill="1" applyBorder="1" applyAlignment="1">
      <alignment horizontal="center" vertical="center" wrapText="1"/>
    </xf>
    <xf numFmtId="0" fontId="20" fillId="17" borderId="53" xfId="0" applyFont="1" applyFill="1" applyBorder="1" applyAlignment="1">
      <alignment horizontal="center" vertical="center" wrapText="1"/>
    </xf>
    <xf numFmtId="0" fontId="20" fillId="17" borderId="40" xfId="0" applyFont="1" applyFill="1" applyBorder="1" applyAlignment="1">
      <alignment horizontal="center" vertical="center" wrapText="1"/>
    </xf>
    <xf numFmtId="0" fontId="20" fillId="17" borderId="54" xfId="0" applyFont="1" applyFill="1" applyBorder="1" applyAlignment="1">
      <alignment horizontal="center" vertical="center" wrapText="1"/>
    </xf>
    <xf numFmtId="0" fontId="20" fillId="17" borderId="41" xfId="0" applyFont="1" applyFill="1" applyBorder="1" applyAlignment="1">
      <alignment horizontal="center" vertical="center" wrapText="1"/>
    </xf>
    <xf numFmtId="43" fontId="20" fillId="17" borderId="39" xfId="2" applyFont="1" applyFill="1" applyBorder="1" applyAlignment="1">
      <alignment horizontal="center" vertical="center" wrapText="1"/>
    </xf>
    <xf numFmtId="43" fontId="20" fillId="17" borderId="42" xfId="2" applyFont="1" applyFill="1" applyBorder="1" applyAlignment="1">
      <alignment horizontal="center" vertical="center" wrapText="1"/>
    </xf>
    <xf numFmtId="0" fontId="20" fillId="17" borderId="23" xfId="0" applyFont="1" applyFill="1" applyBorder="1" applyAlignment="1">
      <alignment horizontal="center" vertical="center" wrapText="1"/>
    </xf>
    <xf numFmtId="0" fontId="20" fillId="17" borderId="28" xfId="0" applyFont="1" applyFill="1" applyBorder="1" applyAlignment="1">
      <alignment horizontal="center" vertical="center" wrapText="1"/>
    </xf>
    <xf numFmtId="0" fontId="20" fillId="17" borderId="39" xfId="0" applyFont="1" applyFill="1" applyBorder="1" applyAlignment="1">
      <alignment horizontal="center" vertical="center" wrapText="1"/>
    </xf>
    <xf numFmtId="0" fontId="20" fillId="17" borderId="48" xfId="0" applyFont="1" applyFill="1" applyBorder="1" applyAlignment="1">
      <alignment horizontal="center" vertical="center" wrapText="1"/>
    </xf>
    <xf numFmtId="0" fontId="21" fillId="17" borderId="12" xfId="0" applyFont="1" applyFill="1" applyBorder="1" applyAlignment="1">
      <alignment horizontal="center" vertical="center" wrapText="1"/>
    </xf>
    <xf numFmtId="0" fontId="21" fillId="17" borderId="44" xfId="0" applyFont="1" applyFill="1" applyBorder="1" applyAlignment="1">
      <alignment horizontal="center" vertical="center" wrapText="1"/>
    </xf>
    <xf numFmtId="0" fontId="21" fillId="17" borderId="13" xfId="0" applyFont="1" applyFill="1" applyBorder="1" applyAlignment="1">
      <alignment horizontal="center" vertical="center" wrapText="1"/>
    </xf>
    <xf numFmtId="0" fontId="22" fillId="17" borderId="45" xfId="0" applyFont="1" applyFill="1" applyBorder="1" applyAlignment="1">
      <alignment horizontal="center" vertical="center" wrapText="1"/>
    </xf>
    <xf numFmtId="0" fontId="21" fillId="17" borderId="46" xfId="0" applyFont="1" applyFill="1" applyBorder="1" applyAlignment="1">
      <alignment horizontal="center" vertical="center" wrapText="1"/>
    </xf>
    <xf numFmtId="0" fontId="21" fillId="17" borderId="47" xfId="0" applyFont="1" applyFill="1" applyBorder="1" applyAlignment="1">
      <alignment horizontal="center" vertical="center" wrapText="1"/>
    </xf>
    <xf numFmtId="0" fontId="0" fillId="2" borderId="0" xfId="0" applyFont="1" applyFill="1" applyBorder="1" applyAlignment="1">
      <alignment horizontal="center" wrapText="1"/>
    </xf>
    <xf numFmtId="0" fontId="12" fillId="2" borderId="0" xfId="0" applyFont="1" applyFill="1" applyBorder="1" applyAlignment="1">
      <alignment horizontal="center"/>
    </xf>
    <xf numFmtId="0" fontId="0" fillId="2" borderId="0" xfId="0" applyFill="1" applyBorder="1" applyAlignment="1" applyProtection="1">
      <alignment horizontal="center"/>
    </xf>
  </cellXfs>
  <cellStyles count="3">
    <cellStyle name="Komma" xfId="2" builtinId="3"/>
    <cellStyle name="Link" xfId="1" builtinId="8"/>
    <cellStyle name="Standard" xfId="0" builtinId="0"/>
  </cellStyles>
  <dxfs count="6"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CC99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CC99"/>
        </patternFill>
      </fill>
    </dxf>
  </dxfs>
  <tableStyles count="0" defaultTableStyle="TableStyleMedium2" defaultPivotStyle="PivotStyleLight16"/>
  <colors>
    <mruColors>
      <color rgb="FFFFCC99"/>
      <color rgb="FFFF66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17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vdzev.de/wp-content/uploads/2018/09/VDZ-Formular_HydrAbgleich_Einzelmassnahme_17apr2018.pdf" TargetMode="External"/><Relationship Id="rId13" Type="http://schemas.openxmlformats.org/officeDocument/2006/relationships/image" Target="../media/image8.png"/><Relationship Id="rId3" Type="http://schemas.openxmlformats.org/officeDocument/2006/relationships/image" Target="../media/image3.jpeg"/><Relationship Id="rId7" Type="http://schemas.openxmlformats.org/officeDocument/2006/relationships/image" Target="../media/image5.jpeg"/><Relationship Id="rId12" Type="http://schemas.openxmlformats.org/officeDocument/2006/relationships/hyperlink" Target="https://ees.honeywell.com/sites/germany/de-DE/pages/Apps.aspx" TargetMode="External"/><Relationship Id="rId2" Type="http://schemas.openxmlformats.org/officeDocument/2006/relationships/image" Target="../media/image2.jpeg"/><Relationship Id="rId1" Type="http://schemas.openxmlformats.org/officeDocument/2006/relationships/image" Target="../media/image1.jpg"/><Relationship Id="rId6" Type="http://schemas.openxmlformats.org/officeDocument/2006/relationships/hyperlink" Target="https://www.vdzev.de/broschueren/formulare-hydraulischer-abgleich/" TargetMode="External"/><Relationship Id="rId11" Type="http://schemas.openxmlformats.org/officeDocument/2006/relationships/image" Target="../media/image7.png"/><Relationship Id="rId5" Type="http://schemas.openxmlformats.org/officeDocument/2006/relationships/image" Target="../media/image4.png"/><Relationship Id="rId10" Type="http://schemas.openxmlformats.org/officeDocument/2006/relationships/hyperlink" Target="https://honeywell-haustechnik.de/rechenschieber/mischer.html" TargetMode="External"/><Relationship Id="rId4" Type="http://schemas.openxmlformats.org/officeDocument/2006/relationships/hyperlink" Target="https://ees.honeywell.com/sites/germany/de-DE/Pages/Berechnungsprogramm.aspx" TargetMode="External"/><Relationship Id="rId9" Type="http://schemas.openxmlformats.org/officeDocument/2006/relationships/image" Target="../media/image6.jpeg"/><Relationship Id="rId14" Type="http://schemas.openxmlformats.org/officeDocument/2006/relationships/image" Target="../media/image9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jpeg"/><Relationship Id="rId2" Type="http://schemas.openxmlformats.org/officeDocument/2006/relationships/hyperlink" Target="https://homecomfort.resideo.com/sites/germany/de-DE/Pages/Category.aspx?cat=HW-DE&amp;category=Thermostatregler(HW-DE)&amp;catpath=1.3.1.2" TargetMode="External"/><Relationship Id="rId1" Type="http://schemas.openxmlformats.org/officeDocument/2006/relationships/image" Target="../media/image1.jpg"/><Relationship Id="rId6" Type="http://schemas.openxmlformats.org/officeDocument/2006/relationships/image" Target="../media/image9.png"/><Relationship Id="rId5" Type="http://schemas.openxmlformats.org/officeDocument/2006/relationships/image" Target="../media/image11.jpeg"/><Relationship Id="rId4" Type="http://schemas.openxmlformats.org/officeDocument/2006/relationships/hyperlink" Target="https://homecomfort.resideo.com/sites/germany/de-DE/Pages/ProductGroup.aspx?cat=HW-DE&amp;pid=Kombi-TRV(HW-DE)&amp;catpath=1.3.1.3.2" TargetMode="Externa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jpeg"/><Relationship Id="rId2" Type="http://schemas.openxmlformats.org/officeDocument/2006/relationships/hyperlink" Target="https://homecomfort.resideo.com/sites/germany/de-DE/Pages/Category.aspx?cat=HW-DE&amp;category=Thermostatregler(HW-DE)&amp;catpath=1.3.1.2" TargetMode="External"/><Relationship Id="rId1" Type="http://schemas.openxmlformats.org/officeDocument/2006/relationships/image" Target="../media/image1.jpg"/><Relationship Id="rId6" Type="http://schemas.openxmlformats.org/officeDocument/2006/relationships/image" Target="../media/image13.jpeg"/><Relationship Id="rId5" Type="http://schemas.openxmlformats.org/officeDocument/2006/relationships/hyperlink" Target="https://homecomfort.resideo.com/sites/germany/de-DE/Pages/ProductGroup.aspx?cat=HW-DE&amp;pid=Kombi-TRV(HW-DE)&amp;catpath=1.3.1.3.2" TargetMode="External"/><Relationship Id="rId4" Type="http://schemas.openxmlformats.org/officeDocument/2006/relationships/image" Target="../media/image9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hyperlink" Target="https://homecomfort.resideo.com/sites/germany/de-DE/Pages/Category.aspx?cat=HW-DE&amp;category=Thermostatregler(HW-DE)&amp;catpath=1.3.1.2" TargetMode="External"/><Relationship Id="rId3" Type="http://schemas.openxmlformats.org/officeDocument/2006/relationships/image" Target="../media/image1.jpg"/><Relationship Id="rId7" Type="http://schemas.openxmlformats.org/officeDocument/2006/relationships/image" Target="../media/image16.jpeg"/><Relationship Id="rId2" Type="http://schemas.openxmlformats.org/officeDocument/2006/relationships/image" Target="../media/image14.jpeg"/><Relationship Id="rId1" Type="http://schemas.openxmlformats.org/officeDocument/2006/relationships/hyperlink" Target="https://homecomfort.resideo.com/sites/germany/de-DE/Pages/ProductGroup.aspx?cat=HW-DE&amp;pid=Thermostatventil%2520SX%2520287202(HW-DE)&amp;catpath=1.3.1.3.3" TargetMode="External"/><Relationship Id="rId6" Type="http://schemas.openxmlformats.org/officeDocument/2006/relationships/hyperlink" Target="https://homecomfort.resideo.com/sites/germany/de-DE/Pages/ProductGroup.aspx?cat=HW-DE&amp;pid=Thermostatventil%2520FX%252C%2520f%25C3%25BCr%2520niedrige%2520Durchflussmengen(HW-DE)&amp;catpath=1.3.1.3.5" TargetMode="External"/><Relationship Id="rId5" Type="http://schemas.openxmlformats.org/officeDocument/2006/relationships/image" Target="../media/image15.jpeg"/><Relationship Id="rId10" Type="http://schemas.openxmlformats.org/officeDocument/2006/relationships/image" Target="../media/image9.png"/><Relationship Id="rId4" Type="http://schemas.openxmlformats.org/officeDocument/2006/relationships/hyperlink" Target="https://homecomfort.resideo.com/sites/germany/de-DE/Pages/ProductGroup.aspx?cat=HW-DE&amp;pid=Thermostatventil%2520LX%252C%2520f%25C3%25BCr%2520gro%25C3%259Fe%2520Durchflussmengen2972020(HW-DE)&amp;catpath=1.3.1.3.4" TargetMode="External"/><Relationship Id="rId9" Type="http://schemas.openxmlformats.org/officeDocument/2006/relationships/image" Target="../media/image17.jp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7.jpg"/><Relationship Id="rId3" Type="http://schemas.openxmlformats.org/officeDocument/2006/relationships/hyperlink" Target="https://homecomfort.resideo.com/sites/germany/de-DE/Pages/ProductGroup.aspx?cat=HW-DE&amp;pid=Thermostatventil%2520LX%252C%2520f%25C3%25BCr%2520gro%25C3%259Fe%2520Durchflussmengen2972020(HW-DE)&amp;catpath=1.3.1.3.4" TargetMode="External"/><Relationship Id="rId7" Type="http://schemas.openxmlformats.org/officeDocument/2006/relationships/hyperlink" Target="https://homecomfort.resideo.com/sites/germany/de-DE/Pages/Category.aspx?cat=HW-DE&amp;category=Thermostatregler(HW-DE)&amp;catpath=1.3.1.2" TargetMode="External"/><Relationship Id="rId2" Type="http://schemas.openxmlformats.org/officeDocument/2006/relationships/image" Target="../media/image14.jpeg"/><Relationship Id="rId1" Type="http://schemas.openxmlformats.org/officeDocument/2006/relationships/hyperlink" Target="https://homecomfort.resideo.com/sites/germany/de-DE/Pages/ProductGroup.aspx?cat=HW-DE&amp;pid=Thermostatventil%2520SX%2520287202(HW-DE)&amp;catpath=1.3.1.3.3" TargetMode="External"/><Relationship Id="rId6" Type="http://schemas.openxmlformats.org/officeDocument/2006/relationships/image" Target="../media/image16.jpeg"/><Relationship Id="rId5" Type="http://schemas.openxmlformats.org/officeDocument/2006/relationships/hyperlink" Target="https://homecomfort.resideo.com/sites/germany/de-DE/Pages/ProductGroup.aspx?cat=HW-DE&amp;pid=Thermostatventil%2520FX%252C%2520f%25C3%25BCr%2520niedrige%2520Durchflussmengen(HW-DE)&amp;catpath=1.3.1.3.5" TargetMode="External"/><Relationship Id="rId10" Type="http://schemas.openxmlformats.org/officeDocument/2006/relationships/image" Target="../media/image9.png"/><Relationship Id="rId4" Type="http://schemas.openxmlformats.org/officeDocument/2006/relationships/image" Target="../media/image15.jpeg"/><Relationship Id="rId9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25.png"/><Relationship Id="rId3" Type="http://schemas.openxmlformats.org/officeDocument/2006/relationships/image" Target="../media/image20.png"/><Relationship Id="rId7" Type="http://schemas.openxmlformats.org/officeDocument/2006/relationships/image" Target="../media/image24.png"/><Relationship Id="rId2" Type="http://schemas.openxmlformats.org/officeDocument/2006/relationships/image" Target="../media/image19.png"/><Relationship Id="rId1" Type="http://schemas.openxmlformats.org/officeDocument/2006/relationships/image" Target="../media/image18.png"/><Relationship Id="rId6" Type="http://schemas.openxmlformats.org/officeDocument/2006/relationships/image" Target="../media/image23.tiff"/><Relationship Id="rId5" Type="http://schemas.openxmlformats.org/officeDocument/2006/relationships/image" Target="../media/image22.tiff"/><Relationship Id="rId4" Type="http://schemas.openxmlformats.org/officeDocument/2006/relationships/image" Target="../media/image21.tiff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6.png"/><Relationship Id="rId1" Type="http://schemas.openxmlformats.org/officeDocument/2006/relationships/hyperlink" Target="https://homecomfort.resideo.com/sites/germany/de-DE/Pages/ProductGroup.aspx?cat=HW-DE&amp;pid=Thermostatventil%20VS%20voreinstellbar(HW-DE)&amp;catpath=1.3.1.3.1" TargetMode="Externa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7.png"/><Relationship Id="rId1" Type="http://schemas.openxmlformats.org/officeDocument/2006/relationships/hyperlink" Target="https://homecomfort.resideo.com/sites/germany/de-DE/Pages/ProductGroup.aspx?cat=HW-DE&amp;pid=Thermostatventil%20VS%20voreinstellbar(HW-DE)&amp;catpath=1.3.1.3.1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133350</xdr:colOff>
      <xdr:row>0</xdr:row>
      <xdr:rowOff>114300</xdr:rowOff>
    </xdr:from>
    <xdr:to>
      <xdr:col>7</xdr:col>
      <xdr:colOff>276225</xdr:colOff>
      <xdr:row>4</xdr:row>
      <xdr:rowOff>38100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DE7F392E-2319-442D-AC8D-9D6008E31C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81350" y="114300"/>
          <a:ext cx="2571750" cy="685800"/>
        </a:xfrm>
        <a:prstGeom prst="rect">
          <a:avLst/>
        </a:prstGeom>
      </xdr:spPr>
    </xdr:pic>
    <xdr:clientData/>
  </xdr:twoCellAnchor>
  <xdr:twoCellAnchor editAs="oneCell">
    <xdr:from>
      <xdr:col>6</xdr:col>
      <xdr:colOff>19049</xdr:colOff>
      <xdr:row>8</xdr:row>
      <xdr:rowOff>176510</xdr:rowOff>
    </xdr:from>
    <xdr:to>
      <xdr:col>8</xdr:col>
      <xdr:colOff>884160</xdr:colOff>
      <xdr:row>17</xdr:row>
      <xdr:rowOff>0</xdr:rowOff>
    </xdr:to>
    <xdr:pic>
      <xdr:nvPicPr>
        <xdr:cNvPr id="7" name="Grafik 6">
          <a:extLst>
            <a:ext uri="{FF2B5EF4-FFF2-40B4-BE49-F238E27FC236}">
              <a16:creationId xmlns:a16="http://schemas.microsoft.com/office/drawing/2014/main" id="{B6FD7DAD-B4F7-4A8B-B7B8-D8F77A2391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76824" y="1805285"/>
          <a:ext cx="2389111" cy="1537990"/>
        </a:xfrm>
        <a:prstGeom prst="rect">
          <a:avLst/>
        </a:prstGeom>
      </xdr:spPr>
    </xdr:pic>
    <xdr:clientData/>
  </xdr:twoCellAnchor>
  <xdr:twoCellAnchor editAs="oneCell">
    <xdr:from>
      <xdr:col>2</xdr:col>
      <xdr:colOff>10503</xdr:colOff>
      <xdr:row>8</xdr:row>
      <xdr:rowOff>104775</xdr:rowOff>
    </xdr:from>
    <xdr:to>
      <xdr:col>4</xdr:col>
      <xdr:colOff>893568</xdr:colOff>
      <xdr:row>17</xdr:row>
      <xdr:rowOff>0</xdr:rowOff>
    </xdr:to>
    <xdr:pic>
      <xdr:nvPicPr>
        <xdr:cNvPr id="9" name="Grafik 8">
          <a:extLst>
            <a:ext uri="{FF2B5EF4-FFF2-40B4-BE49-F238E27FC236}">
              <a16:creationId xmlns:a16="http://schemas.microsoft.com/office/drawing/2014/main" id="{A2CA4352-9571-4544-A691-B39E6EA64E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4503" y="1733550"/>
          <a:ext cx="2407065" cy="1609725"/>
        </a:xfrm>
        <a:prstGeom prst="rect">
          <a:avLst/>
        </a:prstGeom>
      </xdr:spPr>
    </xdr:pic>
    <xdr:clientData/>
  </xdr:twoCellAnchor>
  <xdr:twoCellAnchor editAs="oneCell">
    <xdr:from>
      <xdr:col>11</xdr:col>
      <xdr:colOff>290362</xdr:colOff>
      <xdr:row>6</xdr:row>
      <xdr:rowOff>57978</xdr:rowOff>
    </xdr:from>
    <xdr:to>
      <xdr:col>12</xdr:col>
      <xdr:colOff>173934</xdr:colOff>
      <xdr:row>9</xdr:row>
      <xdr:rowOff>45554</xdr:rowOff>
    </xdr:to>
    <xdr:pic>
      <xdr:nvPicPr>
        <xdr:cNvPr id="12" name="Grafik 11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753D961F-7F4A-4D05-BC2B-1F6AA85EAD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433987" y="2867853"/>
          <a:ext cx="645572" cy="654326"/>
        </a:xfrm>
        <a:prstGeom prst="rect">
          <a:avLst/>
        </a:prstGeom>
      </xdr:spPr>
    </xdr:pic>
    <xdr:clientData/>
  </xdr:twoCellAnchor>
  <xdr:twoCellAnchor editAs="oneCell">
    <xdr:from>
      <xdr:col>11</xdr:col>
      <xdr:colOff>228187</xdr:colOff>
      <xdr:row>20</xdr:row>
      <xdr:rowOff>57978</xdr:rowOff>
    </xdr:from>
    <xdr:to>
      <xdr:col>12</xdr:col>
      <xdr:colOff>630613</xdr:colOff>
      <xdr:row>22</xdr:row>
      <xdr:rowOff>157369</xdr:rowOff>
    </xdr:to>
    <xdr:pic>
      <xdr:nvPicPr>
        <xdr:cNvPr id="13" name="Grafik 12" descr="VdZ e.V.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7942B674-45E6-4C58-ADEF-62CBB37575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71812" y="5534853"/>
          <a:ext cx="1164426" cy="4803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306456</xdr:colOff>
      <xdr:row>15</xdr:row>
      <xdr:rowOff>107672</xdr:rowOff>
    </xdr:from>
    <xdr:to>
      <xdr:col>12</xdr:col>
      <xdr:colOff>173935</xdr:colOff>
      <xdr:row>18</xdr:row>
      <xdr:rowOff>165651</xdr:rowOff>
    </xdr:to>
    <xdr:pic>
      <xdr:nvPicPr>
        <xdr:cNvPr id="14" name="Grafik 13" descr="Bildergebnis fÃ¼r PDF Dokument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417FC1C-87A9-4F8F-B2CF-DAFC2AC990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0081" y="4632047"/>
          <a:ext cx="629479" cy="6294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173935</xdr:colOff>
      <xdr:row>10</xdr:row>
      <xdr:rowOff>173934</xdr:rowOff>
    </xdr:from>
    <xdr:to>
      <xdr:col>12</xdr:col>
      <xdr:colOff>637761</xdr:colOff>
      <xdr:row>13</xdr:row>
      <xdr:rowOff>127788</xdr:rowOff>
    </xdr:to>
    <xdr:pic>
      <xdr:nvPicPr>
        <xdr:cNvPr id="15" name="Grafik 14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3190DAD3-64A3-4925-8EE6-2633DFDEC2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6317560" y="3745809"/>
          <a:ext cx="1225826" cy="525354"/>
        </a:xfrm>
        <a:prstGeom prst="rect">
          <a:avLst/>
        </a:prstGeom>
      </xdr:spPr>
    </xdr:pic>
    <xdr:clientData/>
  </xdr:twoCellAnchor>
  <xdr:twoCellAnchor editAs="oneCell">
    <xdr:from>
      <xdr:col>11</xdr:col>
      <xdr:colOff>284091</xdr:colOff>
      <xdr:row>3</xdr:row>
      <xdr:rowOff>27038</xdr:rowOff>
    </xdr:from>
    <xdr:to>
      <xdr:col>12</xdr:col>
      <xdr:colOff>57978</xdr:colOff>
      <xdr:row>5</xdr:row>
      <xdr:rowOff>190499</xdr:rowOff>
    </xdr:to>
    <xdr:pic>
      <xdr:nvPicPr>
        <xdr:cNvPr id="16" name="Grafik 15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458E9234-4F75-49A7-967F-88BB063010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6427716" y="2265413"/>
          <a:ext cx="535887" cy="544461"/>
        </a:xfrm>
        <a:prstGeom prst="rect">
          <a:avLst/>
        </a:prstGeom>
      </xdr:spPr>
    </xdr:pic>
    <xdr:clientData/>
  </xdr:twoCellAnchor>
  <xdr:twoCellAnchor editAs="oneCell">
    <xdr:from>
      <xdr:col>0</xdr:col>
      <xdr:colOff>133350</xdr:colOff>
      <xdr:row>0</xdr:row>
      <xdr:rowOff>0</xdr:rowOff>
    </xdr:from>
    <xdr:to>
      <xdr:col>1</xdr:col>
      <xdr:colOff>10895</xdr:colOff>
      <xdr:row>5</xdr:row>
      <xdr:rowOff>91109</xdr:rowOff>
    </xdr:to>
    <xdr:pic>
      <xdr:nvPicPr>
        <xdr:cNvPr id="17" name="Grafik 16">
          <a:extLst>
            <a:ext uri="{FF2B5EF4-FFF2-40B4-BE49-F238E27FC236}">
              <a16:creationId xmlns:a16="http://schemas.microsoft.com/office/drawing/2014/main" id="{E8B0E6F8-39D1-483F-BBB7-1F6456FF1F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33350" y="0"/>
          <a:ext cx="639545" cy="104360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737153</xdr:colOff>
      <xdr:row>6</xdr:row>
      <xdr:rowOff>24847</xdr:rowOff>
    </xdr:from>
    <xdr:to>
      <xdr:col>7</xdr:col>
      <xdr:colOff>705679</xdr:colOff>
      <xdr:row>8</xdr:row>
      <xdr:rowOff>222967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id="{91DE1A28-763C-4327-92B6-C462F2384D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9066" y="1341782"/>
          <a:ext cx="2171700" cy="579120"/>
        </a:xfrm>
        <a:prstGeom prst="rect">
          <a:avLst/>
        </a:prstGeom>
      </xdr:spPr>
    </xdr:pic>
    <xdr:clientData/>
  </xdr:twoCellAnchor>
  <xdr:twoCellAnchor editAs="oneCell">
    <xdr:from>
      <xdr:col>8</xdr:col>
      <xdr:colOff>579786</xdr:colOff>
      <xdr:row>11</xdr:row>
      <xdr:rowOff>49696</xdr:rowOff>
    </xdr:from>
    <xdr:to>
      <xdr:col>11</xdr:col>
      <xdr:colOff>8285</xdr:colOff>
      <xdr:row>21</xdr:row>
      <xdr:rowOff>162067</xdr:rowOff>
    </xdr:to>
    <xdr:pic>
      <xdr:nvPicPr>
        <xdr:cNvPr id="7" name="Grafik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635B937-2426-4484-8A45-D9AF8E9866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58373" y="2509631"/>
          <a:ext cx="2261151" cy="2017371"/>
        </a:xfrm>
        <a:prstGeom prst="rect">
          <a:avLst/>
        </a:prstGeom>
      </xdr:spPr>
    </xdr:pic>
    <xdr:clientData/>
  </xdr:twoCellAnchor>
  <xdr:twoCellAnchor editAs="oneCell">
    <xdr:from>
      <xdr:col>8</xdr:col>
      <xdr:colOff>198834</xdr:colOff>
      <xdr:row>1</xdr:row>
      <xdr:rowOff>138094</xdr:rowOff>
    </xdr:from>
    <xdr:to>
      <xdr:col>11</xdr:col>
      <xdr:colOff>8283</xdr:colOff>
      <xdr:row>9</xdr:row>
      <xdr:rowOff>115955</xdr:rowOff>
    </xdr:to>
    <xdr:pic>
      <xdr:nvPicPr>
        <xdr:cNvPr id="10" name="Grafik 9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7D002BD3-C503-4946-B2B1-3D7DCE36BC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77421" y="427985"/>
          <a:ext cx="2642101" cy="1766905"/>
        </a:xfrm>
        <a:prstGeom prst="rect">
          <a:avLst/>
        </a:prstGeom>
      </xdr:spPr>
    </xdr:pic>
    <xdr:clientData/>
  </xdr:twoCellAnchor>
  <xdr:twoCellAnchor editAs="oneCell">
    <xdr:from>
      <xdr:col>7</xdr:col>
      <xdr:colOff>704022</xdr:colOff>
      <xdr:row>0</xdr:row>
      <xdr:rowOff>0</xdr:rowOff>
    </xdr:from>
    <xdr:to>
      <xdr:col>8</xdr:col>
      <xdr:colOff>10067</xdr:colOff>
      <xdr:row>4</xdr:row>
      <xdr:rowOff>107674</xdr:rowOff>
    </xdr:to>
    <xdr:pic>
      <xdr:nvPicPr>
        <xdr:cNvPr id="11" name="Grafik 10">
          <a:extLst>
            <a:ext uri="{FF2B5EF4-FFF2-40B4-BE49-F238E27FC236}">
              <a16:creationId xmlns:a16="http://schemas.microsoft.com/office/drawing/2014/main" id="{396C26C0-2DB3-4701-97E3-2F23F6492D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949109" y="0"/>
          <a:ext cx="639545" cy="104360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646043</xdr:colOff>
      <xdr:row>4</xdr:row>
      <xdr:rowOff>99392</xdr:rowOff>
    </xdr:from>
    <xdr:to>
      <xdr:col>6</xdr:col>
      <xdr:colOff>540025</xdr:colOff>
      <xdr:row>7</xdr:row>
      <xdr:rowOff>107012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3574AAC2-FC76-4B98-9CF6-0C06FFD989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30586" y="1010479"/>
          <a:ext cx="2171700" cy="579120"/>
        </a:xfrm>
        <a:prstGeom prst="rect">
          <a:avLst/>
        </a:prstGeom>
      </xdr:spPr>
    </xdr:pic>
    <xdr:clientData/>
  </xdr:twoCellAnchor>
  <xdr:twoCellAnchor editAs="oneCell">
    <xdr:from>
      <xdr:col>7</xdr:col>
      <xdr:colOff>215588</xdr:colOff>
      <xdr:row>11</xdr:row>
      <xdr:rowOff>33135</xdr:rowOff>
    </xdr:from>
    <xdr:to>
      <xdr:col>7</xdr:col>
      <xdr:colOff>2319958</xdr:colOff>
      <xdr:row>21</xdr:row>
      <xdr:rowOff>8283</xdr:rowOff>
    </xdr:to>
    <xdr:pic>
      <xdr:nvPicPr>
        <xdr:cNvPr id="9" name="Grafik 8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D34144F-02ED-464B-BE8D-49FD47505C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19631" y="2277722"/>
          <a:ext cx="2104370" cy="1880148"/>
        </a:xfrm>
        <a:prstGeom prst="rect">
          <a:avLst/>
        </a:prstGeom>
      </xdr:spPr>
    </xdr:pic>
    <xdr:clientData/>
  </xdr:twoCellAnchor>
  <xdr:twoCellAnchor editAs="oneCell">
    <xdr:from>
      <xdr:col>6</xdr:col>
      <xdr:colOff>679173</xdr:colOff>
      <xdr:row>0</xdr:row>
      <xdr:rowOff>0</xdr:rowOff>
    </xdr:from>
    <xdr:to>
      <xdr:col>7</xdr:col>
      <xdr:colOff>10066</xdr:colOff>
      <xdr:row>4</xdr:row>
      <xdr:rowOff>132522</xdr:rowOff>
    </xdr:to>
    <xdr:pic>
      <xdr:nvPicPr>
        <xdr:cNvPr id="11" name="Grafik 10">
          <a:extLst>
            <a:ext uri="{FF2B5EF4-FFF2-40B4-BE49-F238E27FC236}">
              <a16:creationId xmlns:a16="http://schemas.microsoft.com/office/drawing/2014/main" id="{FD223701-5589-42E4-BBC7-00E71B6E02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874564" y="0"/>
          <a:ext cx="639545" cy="1043609"/>
        </a:xfrm>
        <a:prstGeom prst="rect">
          <a:avLst/>
        </a:prstGeom>
      </xdr:spPr>
    </xdr:pic>
    <xdr:clientData/>
  </xdr:twoCellAnchor>
  <xdr:twoCellAnchor editAs="oneCell">
    <xdr:from>
      <xdr:col>7</xdr:col>
      <xdr:colOff>164491</xdr:colOff>
      <xdr:row>1</xdr:row>
      <xdr:rowOff>182216</xdr:rowOff>
    </xdr:from>
    <xdr:to>
      <xdr:col>8</xdr:col>
      <xdr:colOff>33079</xdr:colOff>
      <xdr:row>9</xdr:row>
      <xdr:rowOff>93817</xdr:rowOff>
    </xdr:to>
    <xdr:pic>
      <xdr:nvPicPr>
        <xdr:cNvPr id="12" name="Grafik 11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ABDB3CEA-69DE-4730-AEE7-E4622684E8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35404" y="438977"/>
          <a:ext cx="2270545" cy="151842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123825</xdr:colOff>
      <xdr:row>0</xdr:row>
      <xdr:rowOff>0</xdr:rowOff>
    </xdr:from>
    <xdr:to>
      <xdr:col>8</xdr:col>
      <xdr:colOff>1370</xdr:colOff>
      <xdr:row>5</xdr:row>
      <xdr:rowOff>14909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F4B1ACC5-F964-4F6C-8B92-B17CF499DD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058275" y="0"/>
          <a:ext cx="639545" cy="104360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819150</xdr:colOff>
      <xdr:row>7</xdr:row>
      <xdr:rowOff>31075</xdr:rowOff>
    </xdr:from>
    <xdr:to>
      <xdr:col>11</xdr:col>
      <xdr:colOff>361950</xdr:colOff>
      <xdr:row>13</xdr:row>
      <xdr:rowOff>151209</xdr:rowOff>
    </xdr:to>
    <xdr:pic>
      <xdr:nvPicPr>
        <xdr:cNvPr id="3" name="Grafik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6A8D9D7-3C23-4FAF-A58F-41D8458B80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43825" y="1755100"/>
          <a:ext cx="1962150" cy="1263134"/>
        </a:xfrm>
        <a:prstGeom prst="rect">
          <a:avLst/>
        </a:prstGeom>
      </xdr:spPr>
    </xdr:pic>
    <xdr:clientData/>
  </xdr:twoCellAnchor>
  <xdr:twoCellAnchor editAs="oneCell">
    <xdr:from>
      <xdr:col>5</xdr:col>
      <xdr:colOff>152400</xdr:colOff>
      <xdr:row>5</xdr:row>
      <xdr:rowOff>9525</xdr:rowOff>
    </xdr:from>
    <xdr:to>
      <xdr:col>7</xdr:col>
      <xdr:colOff>28575</xdr:colOff>
      <xdr:row>8</xdr:row>
      <xdr:rowOff>17145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0F4491AC-C17D-4499-9C7E-58E03787CD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91000" y="1352550"/>
          <a:ext cx="2171700" cy="579120"/>
        </a:xfrm>
        <a:prstGeom prst="rect">
          <a:avLst/>
        </a:prstGeom>
      </xdr:spPr>
    </xdr:pic>
    <xdr:clientData/>
  </xdr:twoCellAnchor>
  <xdr:twoCellAnchor editAs="oneCell">
    <xdr:from>
      <xdr:col>11</xdr:col>
      <xdr:colOff>668860</xdr:colOff>
      <xdr:row>7</xdr:row>
      <xdr:rowOff>20866</xdr:rowOff>
    </xdr:from>
    <xdr:to>
      <xdr:col>14</xdr:col>
      <xdr:colOff>422516</xdr:colOff>
      <xdr:row>13</xdr:row>
      <xdr:rowOff>85725</xdr:rowOff>
    </xdr:to>
    <xdr:pic>
      <xdr:nvPicPr>
        <xdr:cNvPr id="6" name="Grafik 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6DA5AA56-2F16-4573-9948-E79C5559D7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12885" y="1744891"/>
          <a:ext cx="2039656" cy="1207859"/>
        </a:xfrm>
        <a:prstGeom prst="rect">
          <a:avLst/>
        </a:prstGeom>
      </xdr:spPr>
    </xdr:pic>
    <xdr:clientData/>
  </xdr:twoCellAnchor>
  <xdr:twoCellAnchor editAs="oneCell">
    <xdr:from>
      <xdr:col>14</xdr:col>
      <xdr:colOff>721386</xdr:colOff>
      <xdr:row>7</xdr:row>
      <xdr:rowOff>12830</xdr:rowOff>
    </xdr:from>
    <xdr:to>
      <xdr:col>17</xdr:col>
      <xdr:colOff>390526</xdr:colOff>
      <xdr:row>13</xdr:row>
      <xdr:rowOff>110122</xdr:rowOff>
    </xdr:to>
    <xdr:pic>
      <xdr:nvPicPr>
        <xdr:cNvPr id="8" name="Grafik 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66BD12E3-4A7E-4E36-A759-363B117852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51411" y="1736855"/>
          <a:ext cx="1955140" cy="1240292"/>
        </a:xfrm>
        <a:prstGeom prst="rect">
          <a:avLst/>
        </a:prstGeom>
      </xdr:spPr>
    </xdr:pic>
    <xdr:clientData/>
  </xdr:twoCellAnchor>
  <xdr:twoCellAnchor editAs="oneCell">
    <xdr:from>
      <xdr:col>11</xdr:col>
      <xdr:colOff>630760</xdr:colOff>
      <xdr:row>7</xdr:row>
      <xdr:rowOff>1816</xdr:rowOff>
    </xdr:from>
    <xdr:to>
      <xdr:col>14</xdr:col>
      <xdr:colOff>384416</xdr:colOff>
      <xdr:row>13</xdr:row>
      <xdr:rowOff>66675</xdr:rowOff>
    </xdr:to>
    <xdr:pic>
      <xdr:nvPicPr>
        <xdr:cNvPr id="9" name="Grafik 8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55408CF0-8B12-4267-83F6-C8BF3BE2DC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74785" y="1725841"/>
          <a:ext cx="2039656" cy="1207859"/>
        </a:xfrm>
        <a:prstGeom prst="rect">
          <a:avLst/>
        </a:prstGeom>
      </xdr:spPr>
    </xdr:pic>
    <xdr:clientData/>
  </xdr:twoCellAnchor>
  <xdr:twoCellAnchor editAs="oneCell">
    <xdr:from>
      <xdr:col>14</xdr:col>
      <xdr:colOff>740436</xdr:colOff>
      <xdr:row>6</xdr:row>
      <xdr:rowOff>184280</xdr:rowOff>
    </xdr:from>
    <xdr:to>
      <xdr:col>17</xdr:col>
      <xdr:colOff>409576</xdr:colOff>
      <xdr:row>13</xdr:row>
      <xdr:rowOff>91072</xdr:rowOff>
    </xdr:to>
    <xdr:pic>
      <xdr:nvPicPr>
        <xdr:cNvPr id="10" name="Grafik 9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D30C5300-D699-43A9-8248-6B7FB0A45D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70461" y="1717805"/>
          <a:ext cx="1955140" cy="1240292"/>
        </a:xfrm>
        <a:prstGeom prst="rect">
          <a:avLst/>
        </a:prstGeom>
      </xdr:spPr>
    </xdr:pic>
    <xdr:clientData/>
  </xdr:twoCellAnchor>
  <xdr:twoCellAnchor editAs="oneCell">
    <xdr:from>
      <xdr:col>8</xdr:col>
      <xdr:colOff>542925</xdr:colOff>
      <xdr:row>14</xdr:row>
      <xdr:rowOff>110296</xdr:rowOff>
    </xdr:from>
    <xdr:to>
      <xdr:col>12</xdr:col>
      <xdr:colOff>0</xdr:colOff>
      <xdr:row>26</xdr:row>
      <xdr:rowOff>178266</xdr:rowOff>
    </xdr:to>
    <xdr:pic>
      <xdr:nvPicPr>
        <xdr:cNvPr id="12" name="Grafik 11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EB54302B-2348-4B17-B649-B7E7924E8F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62850" y="3167821"/>
          <a:ext cx="2638425" cy="2353970"/>
        </a:xfrm>
        <a:prstGeom prst="rect">
          <a:avLst/>
        </a:prstGeom>
      </xdr:spPr>
    </xdr:pic>
    <xdr:clientData/>
  </xdr:twoCellAnchor>
  <xdr:twoCellAnchor editAs="oneCell">
    <xdr:from>
      <xdr:col>7</xdr:col>
      <xdr:colOff>38100</xdr:colOff>
      <xdr:row>0</xdr:row>
      <xdr:rowOff>0</xdr:rowOff>
    </xdr:from>
    <xdr:to>
      <xdr:col>7</xdr:col>
      <xdr:colOff>677645</xdr:colOff>
      <xdr:row>3</xdr:row>
      <xdr:rowOff>81584</xdr:rowOff>
    </xdr:to>
    <xdr:pic>
      <xdr:nvPicPr>
        <xdr:cNvPr id="13" name="Grafik 12">
          <a:extLst>
            <a:ext uri="{FF2B5EF4-FFF2-40B4-BE49-F238E27FC236}">
              <a16:creationId xmlns:a16="http://schemas.microsoft.com/office/drawing/2014/main" id="{40FD2761-E988-4773-9B36-7C4102EC5B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6372225" y="0"/>
          <a:ext cx="639545" cy="104360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819150</xdr:colOff>
      <xdr:row>7</xdr:row>
      <xdr:rowOff>31075</xdr:rowOff>
    </xdr:from>
    <xdr:to>
      <xdr:col>10</xdr:col>
      <xdr:colOff>361950</xdr:colOff>
      <xdr:row>13</xdr:row>
      <xdr:rowOff>151209</xdr:rowOff>
    </xdr:to>
    <xdr:pic>
      <xdr:nvPicPr>
        <xdr:cNvPr id="2" name="Grafi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C4BF297-773F-4987-B792-62E20B2DE1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77050" y="1755100"/>
          <a:ext cx="1962150" cy="1263134"/>
        </a:xfrm>
        <a:prstGeom prst="rect">
          <a:avLst/>
        </a:prstGeom>
      </xdr:spPr>
    </xdr:pic>
    <xdr:clientData/>
  </xdr:twoCellAnchor>
  <xdr:twoCellAnchor editAs="oneCell">
    <xdr:from>
      <xdr:col>10</xdr:col>
      <xdr:colOff>668860</xdr:colOff>
      <xdr:row>7</xdr:row>
      <xdr:rowOff>20866</xdr:rowOff>
    </xdr:from>
    <xdr:to>
      <xdr:col>13</xdr:col>
      <xdr:colOff>422516</xdr:colOff>
      <xdr:row>13</xdr:row>
      <xdr:rowOff>85725</xdr:rowOff>
    </xdr:to>
    <xdr:pic>
      <xdr:nvPicPr>
        <xdr:cNvPr id="4" name="Grafik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7704A394-ACA6-47E9-8FF1-C0651BA090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08135" y="1744891"/>
          <a:ext cx="2039656" cy="1207859"/>
        </a:xfrm>
        <a:prstGeom prst="rect">
          <a:avLst/>
        </a:prstGeom>
      </xdr:spPr>
    </xdr:pic>
    <xdr:clientData/>
  </xdr:twoCellAnchor>
  <xdr:twoCellAnchor editAs="oneCell">
    <xdr:from>
      <xdr:col>13</xdr:col>
      <xdr:colOff>721386</xdr:colOff>
      <xdr:row>7</xdr:row>
      <xdr:rowOff>12830</xdr:rowOff>
    </xdr:from>
    <xdr:to>
      <xdr:col>16</xdr:col>
      <xdr:colOff>390526</xdr:colOff>
      <xdr:row>13</xdr:row>
      <xdr:rowOff>110122</xdr:rowOff>
    </xdr:to>
    <xdr:pic>
      <xdr:nvPicPr>
        <xdr:cNvPr id="5" name="Grafik 4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7CAA121F-F740-4455-BABE-EF5EE5D7D4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46661" y="1736855"/>
          <a:ext cx="1955140" cy="1240292"/>
        </a:xfrm>
        <a:prstGeom prst="rect">
          <a:avLst/>
        </a:prstGeom>
      </xdr:spPr>
    </xdr:pic>
    <xdr:clientData/>
  </xdr:twoCellAnchor>
  <xdr:twoCellAnchor editAs="oneCell">
    <xdr:from>
      <xdr:col>10</xdr:col>
      <xdr:colOff>630760</xdr:colOff>
      <xdr:row>7</xdr:row>
      <xdr:rowOff>1816</xdr:rowOff>
    </xdr:from>
    <xdr:to>
      <xdr:col>13</xdr:col>
      <xdr:colOff>384416</xdr:colOff>
      <xdr:row>13</xdr:row>
      <xdr:rowOff>66675</xdr:rowOff>
    </xdr:to>
    <xdr:pic>
      <xdr:nvPicPr>
        <xdr:cNvPr id="6" name="Grafik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85F0A5CD-749A-44BC-8769-AAB7C30FF6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70035" y="1725841"/>
          <a:ext cx="2039656" cy="1207859"/>
        </a:xfrm>
        <a:prstGeom prst="rect">
          <a:avLst/>
        </a:prstGeom>
      </xdr:spPr>
    </xdr:pic>
    <xdr:clientData/>
  </xdr:twoCellAnchor>
  <xdr:twoCellAnchor editAs="oneCell">
    <xdr:from>
      <xdr:col>13</xdr:col>
      <xdr:colOff>740436</xdr:colOff>
      <xdr:row>6</xdr:row>
      <xdr:rowOff>184280</xdr:rowOff>
    </xdr:from>
    <xdr:to>
      <xdr:col>16</xdr:col>
      <xdr:colOff>409576</xdr:colOff>
      <xdr:row>13</xdr:row>
      <xdr:rowOff>91072</xdr:rowOff>
    </xdr:to>
    <xdr:pic>
      <xdr:nvPicPr>
        <xdr:cNvPr id="7" name="Grafik 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3D0D3742-A0B3-4BBB-8462-3295EDEE41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65711" y="1717805"/>
          <a:ext cx="1955140" cy="1240292"/>
        </a:xfrm>
        <a:prstGeom prst="rect">
          <a:avLst/>
        </a:prstGeom>
      </xdr:spPr>
    </xdr:pic>
    <xdr:clientData/>
  </xdr:twoCellAnchor>
  <xdr:twoCellAnchor editAs="oneCell">
    <xdr:from>
      <xdr:col>7</xdr:col>
      <xdr:colOff>619125</xdr:colOff>
      <xdr:row>14</xdr:row>
      <xdr:rowOff>110296</xdr:rowOff>
    </xdr:from>
    <xdr:to>
      <xdr:col>11</xdr:col>
      <xdr:colOff>76200</xdr:colOff>
      <xdr:row>26</xdr:row>
      <xdr:rowOff>178266</xdr:rowOff>
    </xdr:to>
    <xdr:pic>
      <xdr:nvPicPr>
        <xdr:cNvPr id="8" name="Grafik 7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D0371041-8DB7-4C00-9E0D-C9D9050D0C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77025" y="3167821"/>
          <a:ext cx="2638425" cy="2353970"/>
        </a:xfrm>
        <a:prstGeom prst="rect">
          <a:avLst/>
        </a:prstGeom>
      </xdr:spPr>
    </xdr:pic>
    <xdr:clientData/>
  </xdr:twoCellAnchor>
  <xdr:twoCellAnchor editAs="oneCell">
    <xdr:from>
      <xdr:col>4</xdr:col>
      <xdr:colOff>457200</xdr:colOff>
      <xdr:row>5</xdr:row>
      <xdr:rowOff>19050</xdr:rowOff>
    </xdr:from>
    <xdr:to>
      <xdr:col>6</xdr:col>
      <xdr:colOff>333375</xdr:colOff>
      <xdr:row>8</xdr:row>
      <xdr:rowOff>26670</xdr:rowOff>
    </xdr:to>
    <xdr:pic>
      <xdr:nvPicPr>
        <xdr:cNvPr id="10" name="Grafik 9">
          <a:extLst>
            <a:ext uri="{FF2B5EF4-FFF2-40B4-BE49-F238E27FC236}">
              <a16:creationId xmlns:a16="http://schemas.microsoft.com/office/drawing/2014/main" id="{16B2E2EB-F29E-4573-BF1C-0A4B374A90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14725" y="1362075"/>
          <a:ext cx="2171700" cy="579120"/>
        </a:xfrm>
        <a:prstGeom prst="rect">
          <a:avLst/>
        </a:prstGeom>
      </xdr:spPr>
    </xdr:pic>
    <xdr:clientData/>
  </xdr:twoCellAnchor>
  <xdr:twoCellAnchor editAs="oneCell">
    <xdr:from>
      <xdr:col>5</xdr:col>
      <xdr:colOff>1019175</xdr:colOff>
      <xdr:row>0</xdr:row>
      <xdr:rowOff>0</xdr:rowOff>
    </xdr:from>
    <xdr:to>
      <xdr:col>7</xdr:col>
      <xdr:colOff>1370</xdr:colOff>
      <xdr:row>3</xdr:row>
      <xdr:rowOff>81584</xdr:rowOff>
    </xdr:to>
    <xdr:pic>
      <xdr:nvPicPr>
        <xdr:cNvPr id="11" name="Grafik 10">
          <a:extLst>
            <a:ext uri="{FF2B5EF4-FFF2-40B4-BE49-F238E27FC236}">
              <a16:creationId xmlns:a16="http://schemas.microsoft.com/office/drawing/2014/main" id="{3F603259-BE63-41F3-8D7B-F401388277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5334000" y="0"/>
          <a:ext cx="639545" cy="1043609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514350</xdr:colOff>
      <xdr:row>26</xdr:row>
      <xdr:rowOff>129724</xdr:rowOff>
    </xdr:from>
    <xdr:to>
      <xdr:col>3</xdr:col>
      <xdr:colOff>666750</xdr:colOff>
      <xdr:row>26</xdr:row>
      <xdr:rowOff>815524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04F03015-0328-4F79-95DC-D56992B352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38275" y="6082849"/>
          <a:ext cx="942975" cy="685800"/>
        </a:xfrm>
        <a:prstGeom prst="rect">
          <a:avLst/>
        </a:prstGeom>
      </xdr:spPr>
    </xdr:pic>
    <xdr:clientData/>
  </xdr:twoCellAnchor>
  <xdr:twoCellAnchor editAs="oneCell">
    <xdr:from>
      <xdr:col>2</xdr:col>
      <xdr:colOff>552451</xdr:colOff>
      <xdr:row>35</xdr:row>
      <xdr:rowOff>123826</xdr:rowOff>
    </xdr:from>
    <xdr:to>
      <xdr:col>3</xdr:col>
      <xdr:colOff>828676</xdr:colOff>
      <xdr:row>35</xdr:row>
      <xdr:rowOff>798241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6ABC1473-74B0-4FC2-AF07-3B9FD12495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76376" y="8896351"/>
          <a:ext cx="1066800" cy="674415"/>
        </a:xfrm>
        <a:prstGeom prst="rect">
          <a:avLst/>
        </a:prstGeom>
      </xdr:spPr>
    </xdr:pic>
    <xdr:clientData/>
  </xdr:twoCellAnchor>
  <xdr:twoCellAnchor editAs="oneCell">
    <xdr:from>
      <xdr:col>1</xdr:col>
      <xdr:colOff>238125</xdr:colOff>
      <xdr:row>12</xdr:row>
      <xdr:rowOff>28575</xdr:rowOff>
    </xdr:from>
    <xdr:to>
      <xdr:col>2</xdr:col>
      <xdr:colOff>609600</xdr:colOff>
      <xdr:row>12</xdr:row>
      <xdr:rowOff>682901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2315910B-0FA5-48D6-83E2-203F56ECB1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81025" y="2657475"/>
          <a:ext cx="952500" cy="654326"/>
        </a:xfrm>
        <a:prstGeom prst="rect">
          <a:avLst/>
        </a:prstGeom>
      </xdr:spPr>
    </xdr:pic>
    <xdr:clientData/>
  </xdr:twoCellAnchor>
  <xdr:twoCellAnchor editAs="oneCell">
    <xdr:from>
      <xdr:col>3</xdr:col>
      <xdr:colOff>1466851</xdr:colOff>
      <xdr:row>26</xdr:row>
      <xdr:rowOff>47625</xdr:rowOff>
    </xdr:from>
    <xdr:to>
      <xdr:col>3</xdr:col>
      <xdr:colOff>1905000</xdr:colOff>
      <xdr:row>26</xdr:row>
      <xdr:rowOff>771956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id="{7A7E5700-98F7-4264-AE80-BFB01617DF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81351" y="6296025"/>
          <a:ext cx="438149" cy="724331"/>
        </a:xfrm>
        <a:prstGeom prst="rect">
          <a:avLst/>
        </a:prstGeom>
      </xdr:spPr>
    </xdr:pic>
    <xdr:clientData/>
  </xdr:twoCellAnchor>
  <xdr:twoCellAnchor editAs="oneCell">
    <xdr:from>
      <xdr:col>3</xdr:col>
      <xdr:colOff>1590675</xdr:colOff>
      <xdr:row>35</xdr:row>
      <xdr:rowOff>28576</xdr:rowOff>
    </xdr:from>
    <xdr:to>
      <xdr:col>3</xdr:col>
      <xdr:colOff>2152650</xdr:colOff>
      <xdr:row>35</xdr:row>
      <xdr:rowOff>829226</xdr:rowOff>
    </xdr:to>
    <xdr:pic>
      <xdr:nvPicPr>
        <xdr:cNvPr id="6" name="Grafik 5">
          <a:extLst>
            <a:ext uri="{FF2B5EF4-FFF2-40B4-BE49-F238E27FC236}">
              <a16:creationId xmlns:a16="http://schemas.microsoft.com/office/drawing/2014/main" id="{AEED4445-CBB8-46C4-8594-05FE2D6C3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05175" y="8801101"/>
          <a:ext cx="561975" cy="800650"/>
        </a:xfrm>
        <a:prstGeom prst="rect">
          <a:avLst/>
        </a:prstGeom>
      </xdr:spPr>
    </xdr:pic>
    <xdr:clientData/>
  </xdr:twoCellAnchor>
  <xdr:twoCellAnchor editAs="oneCell">
    <xdr:from>
      <xdr:col>3</xdr:col>
      <xdr:colOff>361950</xdr:colOff>
      <xdr:row>12</xdr:row>
      <xdr:rowOff>104777</xdr:rowOff>
    </xdr:from>
    <xdr:to>
      <xdr:col>3</xdr:col>
      <xdr:colOff>805557</xdr:colOff>
      <xdr:row>12</xdr:row>
      <xdr:rowOff>704850</xdr:rowOff>
    </xdr:to>
    <xdr:pic>
      <xdr:nvPicPr>
        <xdr:cNvPr id="7" name="Grafik 6">
          <a:extLst>
            <a:ext uri="{FF2B5EF4-FFF2-40B4-BE49-F238E27FC236}">
              <a16:creationId xmlns:a16="http://schemas.microsoft.com/office/drawing/2014/main" id="{92DBCB31-A44A-4BD7-A9BD-EE9D7CAA5F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76450" y="2962277"/>
          <a:ext cx="443607" cy="600073"/>
        </a:xfrm>
        <a:prstGeom prst="rect">
          <a:avLst/>
        </a:prstGeom>
      </xdr:spPr>
    </xdr:pic>
    <xdr:clientData/>
  </xdr:twoCellAnchor>
  <xdr:twoCellAnchor editAs="oneCell">
    <xdr:from>
      <xdr:col>8</xdr:col>
      <xdr:colOff>123826</xdr:colOff>
      <xdr:row>4</xdr:row>
      <xdr:rowOff>104775</xdr:rowOff>
    </xdr:from>
    <xdr:to>
      <xdr:col>8</xdr:col>
      <xdr:colOff>1076326</xdr:colOff>
      <xdr:row>9</xdr:row>
      <xdr:rowOff>90624</xdr:rowOff>
    </xdr:to>
    <xdr:pic>
      <xdr:nvPicPr>
        <xdr:cNvPr id="8" name="Grafik 7">
          <a:extLst>
            <a:ext uri="{FF2B5EF4-FFF2-40B4-BE49-F238E27FC236}">
              <a16:creationId xmlns:a16="http://schemas.microsoft.com/office/drawing/2014/main" id="{F6AD9DBE-BC68-49E2-8EF1-AA4562E7A5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5724526" y="1323975"/>
          <a:ext cx="952500" cy="985974"/>
        </a:xfrm>
        <a:prstGeom prst="rect">
          <a:avLst/>
        </a:prstGeom>
      </xdr:spPr>
    </xdr:pic>
    <xdr:clientData/>
  </xdr:twoCellAnchor>
  <xdr:twoCellAnchor editAs="oneCell">
    <xdr:from>
      <xdr:col>3</xdr:col>
      <xdr:colOff>1485901</xdr:colOff>
      <xdr:row>12</xdr:row>
      <xdr:rowOff>28575</xdr:rowOff>
    </xdr:from>
    <xdr:to>
      <xdr:col>3</xdr:col>
      <xdr:colOff>2476500</xdr:colOff>
      <xdr:row>12</xdr:row>
      <xdr:rowOff>682562</xdr:rowOff>
    </xdr:to>
    <xdr:pic>
      <xdr:nvPicPr>
        <xdr:cNvPr id="9" name="Grafik 8">
          <a:extLst>
            <a:ext uri="{FF2B5EF4-FFF2-40B4-BE49-F238E27FC236}">
              <a16:creationId xmlns:a16="http://schemas.microsoft.com/office/drawing/2014/main" id="{71694267-FA0E-4845-98EA-1A4C9875F5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3200401" y="2886075"/>
          <a:ext cx="990599" cy="65398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819150</xdr:colOff>
      <xdr:row>1</xdr:row>
      <xdr:rowOff>342899</xdr:rowOff>
    </xdr:from>
    <xdr:to>
      <xdr:col>6</xdr:col>
      <xdr:colOff>895003</xdr:colOff>
      <xdr:row>9</xdr:row>
      <xdr:rowOff>28821</xdr:rowOff>
    </xdr:to>
    <xdr:pic>
      <xdr:nvPicPr>
        <xdr:cNvPr id="13" name="Grafik 1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8B863C1-6D00-46C7-8E6E-03B3F166B1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857750" y="600074"/>
          <a:ext cx="1333153" cy="1438522"/>
        </a:xfrm>
        <a:prstGeom prst="rect">
          <a:avLst/>
        </a:prstGeom>
      </xdr:spPr>
    </xdr:pic>
    <xdr:clientData/>
  </xdr:twoCellAnchor>
  <xdr:twoCellAnchor editAs="oneCell">
    <xdr:from>
      <xdr:col>5</xdr:col>
      <xdr:colOff>828675</xdr:colOff>
      <xdr:row>1</xdr:row>
      <xdr:rowOff>295274</xdr:rowOff>
    </xdr:from>
    <xdr:to>
      <xdr:col>6</xdr:col>
      <xdr:colOff>904528</xdr:colOff>
      <xdr:row>8</xdr:row>
      <xdr:rowOff>171696</xdr:rowOff>
    </xdr:to>
    <xdr:pic>
      <xdr:nvPicPr>
        <xdr:cNvPr id="14" name="Grafik 1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11A60D1-ABF7-4163-8C40-D79EC2E40D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867275" y="552449"/>
          <a:ext cx="1333153" cy="1438522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95250</xdr:colOff>
      <xdr:row>1</xdr:row>
      <xdr:rowOff>337009</xdr:rowOff>
    </xdr:from>
    <xdr:to>
      <xdr:col>5</xdr:col>
      <xdr:colOff>1142662</xdr:colOff>
      <xdr:row>5</xdr:row>
      <xdr:rowOff>133056</xdr:rowOff>
    </xdr:to>
    <xdr:pic>
      <xdr:nvPicPr>
        <xdr:cNvPr id="16" name="Grafik 1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AED73E9-D139-4B03-99D3-5C90F317F2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933825" y="718009"/>
          <a:ext cx="1047412" cy="91047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954B33-58D9-43CF-A81E-E35B5357DD8B}">
  <dimension ref="C3:U41"/>
  <sheetViews>
    <sheetView tabSelected="1" topLeftCell="B1" zoomScaleNormal="100" workbookViewId="0">
      <selection activeCell="C19" sqref="C19"/>
    </sheetView>
  </sheetViews>
  <sheetFormatPr baseColWidth="10" defaultRowHeight="15" x14ac:dyDescent="0.25"/>
  <cols>
    <col min="1" max="4" width="11.42578125" style="66"/>
    <col min="5" max="5" width="13.5703125" style="66" bestFit="1" customWidth="1"/>
    <col min="6" max="7" width="11.42578125" style="66"/>
    <col min="8" max="8" width="11.42578125" style="66" customWidth="1"/>
    <col min="9" max="9" width="13.5703125" style="66" bestFit="1" customWidth="1"/>
    <col min="10" max="16384" width="11.42578125" style="66"/>
  </cols>
  <sheetData>
    <row r="3" spans="3:21" x14ac:dyDescent="0.25">
      <c r="L3" s="66" t="s">
        <v>228</v>
      </c>
    </row>
    <row r="4" spans="3:21" x14ac:dyDescent="0.25">
      <c r="L4" s="1"/>
      <c r="M4" s="1"/>
      <c r="N4" s="229" t="s">
        <v>36</v>
      </c>
      <c r="O4" s="229"/>
      <c r="P4" s="229"/>
      <c r="Q4" s="229"/>
      <c r="R4" s="229"/>
    </row>
    <row r="5" spans="3:21" x14ac:dyDescent="0.25">
      <c r="L5" s="1"/>
      <c r="M5" s="1"/>
      <c r="N5" s="229"/>
      <c r="O5" s="229"/>
      <c r="P5" s="229"/>
      <c r="Q5" s="229"/>
      <c r="R5" s="229"/>
    </row>
    <row r="6" spans="3:21" ht="15.75" thickBot="1" x14ac:dyDescent="0.3">
      <c r="L6" s="1"/>
      <c r="M6" s="1"/>
      <c r="N6" s="67"/>
      <c r="O6" s="1"/>
      <c r="P6" s="1"/>
      <c r="Q6" s="1"/>
      <c r="R6" s="1"/>
    </row>
    <row r="7" spans="3:21" ht="18.75" x14ac:dyDescent="0.3">
      <c r="C7" s="211" t="s">
        <v>29</v>
      </c>
      <c r="D7" s="212"/>
      <c r="E7" s="213"/>
      <c r="G7" s="214" t="s">
        <v>90</v>
      </c>
      <c r="H7" s="215"/>
      <c r="I7" s="216"/>
      <c r="L7" s="1"/>
      <c r="M7" s="1"/>
      <c r="N7" s="230" t="s">
        <v>41</v>
      </c>
      <c r="O7" s="230"/>
      <c r="P7" s="230"/>
      <c r="Q7" s="230"/>
      <c r="R7" s="230"/>
    </row>
    <row r="8" spans="3:21" ht="18.75" x14ac:dyDescent="0.3">
      <c r="C8" s="217" t="s">
        <v>88</v>
      </c>
      <c r="D8" s="218"/>
      <c r="E8" s="219"/>
      <c r="F8" s="88"/>
      <c r="G8" s="223" t="s">
        <v>89</v>
      </c>
      <c r="H8" s="224"/>
      <c r="I8" s="225"/>
      <c r="L8" s="1"/>
      <c r="M8" s="1"/>
      <c r="N8" s="230"/>
      <c r="O8" s="230"/>
      <c r="P8" s="230"/>
      <c r="Q8" s="230"/>
      <c r="R8" s="230"/>
    </row>
    <row r="9" spans="3:21" x14ac:dyDescent="0.25">
      <c r="C9" s="95"/>
      <c r="D9" s="96"/>
      <c r="E9" s="97"/>
      <c r="G9" s="92"/>
      <c r="H9" s="93"/>
      <c r="I9" s="94"/>
      <c r="L9" s="1"/>
      <c r="M9" s="1"/>
      <c r="N9" s="230"/>
      <c r="O9" s="230"/>
      <c r="P9" s="230"/>
      <c r="Q9" s="230"/>
      <c r="R9" s="230"/>
    </row>
    <row r="10" spans="3:21" x14ac:dyDescent="0.25">
      <c r="C10" s="95"/>
      <c r="D10" s="96"/>
      <c r="E10" s="97"/>
      <c r="G10" s="92"/>
      <c r="H10" s="93"/>
      <c r="I10" s="94"/>
      <c r="L10" s="1"/>
      <c r="M10" s="1"/>
      <c r="N10" s="67"/>
      <c r="O10" s="1"/>
      <c r="P10" s="1"/>
      <c r="Q10" s="1"/>
      <c r="R10" s="1"/>
    </row>
    <row r="11" spans="3:21" x14ac:dyDescent="0.25">
      <c r="C11" s="95"/>
      <c r="D11" s="96"/>
      <c r="E11" s="97"/>
      <c r="G11" s="92"/>
      <c r="H11" s="93"/>
      <c r="I11" s="94"/>
      <c r="L11" s="1"/>
      <c r="M11" s="69"/>
      <c r="N11" s="231" t="s">
        <v>40</v>
      </c>
      <c r="O11" s="231"/>
      <c r="P11" s="231"/>
      <c r="Q11" s="231"/>
      <c r="R11" s="231"/>
    </row>
    <row r="12" spans="3:21" x14ac:dyDescent="0.25">
      <c r="C12" s="95"/>
      <c r="D12" s="96"/>
      <c r="E12" s="97"/>
      <c r="G12" s="92"/>
      <c r="H12" s="93"/>
      <c r="I12" s="94"/>
      <c r="L12" s="1"/>
      <c r="M12" s="1"/>
      <c r="N12" s="231"/>
      <c r="O12" s="231"/>
      <c r="P12" s="231"/>
      <c r="Q12" s="231"/>
      <c r="R12" s="231"/>
    </row>
    <row r="13" spans="3:21" ht="15" customHeight="1" x14ac:dyDescent="0.25">
      <c r="C13" s="95"/>
      <c r="D13" s="96"/>
      <c r="E13" s="97"/>
      <c r="G13" s="92"/>
      <c r="H13" s="93"/>
      <c r="I13" s="94"/>
      <c r="L13" s="1"/>
      <c r="M13" s="1"/>
      <c r="N13" s="231"/>
      <c r="O13" s="231"/>
      <c r="P13" s="231"/>
      <c r="Q13" s="231"/>
      <c r="R13" s="231"/>
    </row>
    <row r="14" spans="3:21" ht="15" customHeight="1" x14ac:dyDescent="0.25">
      <c r="C14" s="95"/>
      <c r="D14" s="96"/>
      <c r="E14" s="97"/>
      <c r="G14" s="92"/>
      <c r="H14" s="93"/>
      <c r="I14" s="94"/>
      <c r="L14" s="1"/>
      <c r="M14" s="1"/>
      <c r="N14" s="233"/>
      <c r="O14" s="233"/>
      <c r="P14" s="233"/>
      <c r="Q14" s="233"/>
      <c r="R14" s="233"/>
      <c r="S14" s="233"/>
      <c r="T14" s="233"/>
      <c r="U14" s="233"/>
    </row>
    <row r="15" spans="3:21" x14ac:dyDescent="0.25">
      <c r="C15" s="95"/>
      <c r="D15" s="96"/>
      <c r="E15" s="97"/>
      <c r="G15" s="92"/>
      <c r="H15" s="93"/>
      <c r="I15" s="94"/>
      <c r="L15" s="69"/>
      <c r="M15" s="1"/>
      <c r="N15" s="1"/>
      <c r="O15" s="1"/>
      <c r="P15" s="1"/>
      <c r="Q15" s="1"/>
      <c r="R15" s="1"/>
    </row>
    <row r="16" spans="3:21" ht="15" customHeight="1" x14ac:dyDescent="0.25">
      <c r="C16" s="95"/>
      <c r="D16" s="96"/>
      <c r="E16" s="97"/>
      <c r="G16" s="92"/>
      <c r="H16" s="93"/>
      <c r="I16" s="94"/>
      <c r="L16" s="1"/>
      <c r="M16" s="68"/>
      <c r="N16" s="231" t="s">
        <v>42</v>
      </c>
      <c r="O16" s="231"/>
      <c r="P16" s="231"/>
      <c r="Q16" s="231"/>
      <c r="R16" s="231"/>
    </row>
    <row r="17" spans="3:21" x14ac:dyDescent="0.25">
      <c r="C17" s="95"/>
      <c r="D17" s="96"/>
      <c r="E17" s="97"/>
      <c r="G17" s="92"/>
      <c r="H17" s="93"/>
      <c r="I17" s="94"/>
      <c r="L17" s="1"/>
      <c r="M17" s="68"/>
      <c r="N17" s="231"/>
      <c r="O17" s="231"/>
      <c r="P17" s="231"/>
      <c r="Q17" s="231"/>
      <c r="R17" s="231"/>
    </row>
    <row r="18" spans="3:21" ht="15" customHeight="1" x14ac:dyDescent="0.25">
      <c r="C18" s="226" t="s">
        <v>92</v>
      </c>
      <c r="D18" s="227"/>
      <c r="E18" s="228"/>
      <c r="G18" s="220" t="s">
        <v>92</v>
      </c>
      <c r="H18" s="221"/>
      <c r="I18" s="222"/>
      <c r="L18" s="1"/>
      <c r="M18" s="68"/>
      <c r="N18" s="231"/>
      <c r="O18" s="231"/>
      <c r="P18" s="231"/>
      <c r="Q18" s="231"/>
      <c r="R18" s="231"/>
      <c r="T18" s="128"/>
    </row>
    <row r="19" spans="3:21" ht="18" customHeight="1" thickBot="1" x14ac:dyDescent="0.3">
      <c r="C19" s="162" t="s">
        <v>37</v>
      </c>
      <c r="D19" s="125"/>
      <c r="E19" s="163" t="s">
        <v>93</v>
      </c>
      <c r="F19" s="126"/>
      <c r="G19" s="164" t="s">
        <v>37</v>
      </c>
      <c r="H19" s="127"/>
      <c r="I19" s="165" t="s">
        <v>93</v>
      </c>
      <c r="K19" s="124"/>
      <c r="L19" s="1"/>
      <c r="M19" s="68"/>
      <c r="N19" s="232"/>
      <c r="O19" s="232"/>
      <c r="P19" s="232"/>
      <c r="Q19" s="232"/>
      <c r="R19" s="232"/>
      <c r="S19" s="232"/>
      <c r="T19" s="232"/>
      <c r="U19" s="232"/>
    </row>
    <row r="20" spans="3:21" x14ac:dyDescent="0.25">
      <c r="L20" s="1"/>
      <c r="M20" s="1"/>
      <c r="N20" s="1"/>
      <c r="P20" s="70"/>
      <c r="Q20" s="70"/>
      <c r="R20" s="70"/>
    </row>
    <row r="21" spans="3:21" x14ac:dyDescent="0.25">
      <c r="L21" s="1"/>
      <c r="M21" s="1"/>
      <c r="N21" s="229" t="s">
        <v>39</v>
      </c>
      <c r="O21" s="229"/>
      <c r="P21" s="229"/>
      <c r="Q21" s="229"/>
      <c r="R21" s="70"/>
    </row>
    <row r="22" spans="3:21" x14ac:dyDescent="0.25">
      <c r="L22" s="1"/>
      <c r="M22" s="1"/>
      <c r="N22" s="229"/>
      <c r="O22" s="229"/>
      <c r="P22" s="229"/>
      <c r="Q22" s="229"/>
      <c r="R22" s="70"/>
    </row>
    <row r="23" spans="3:21" x14ac:dyDescent="0.25">
      <c r="L23" s="1"/>
      <c r="M23" s="1"/>
      <c r="N23" s="71"/>
      <c r="O23" s="70"/>
      <c r="P23" s="70"/>
      <c r="Q23" s="70"/>
      <c r="R23" s="70"/>
    </row>
    <row r="25" spans="3:21" s="129" customFormat="1" x14ac:dyDescent="0.25"/>
    <row r="26" spans="3:21" s="129" customFormat="1" x14ac:dyDescent="0.25">
      <c r="E26" s="161"/>
      <c r="F26" s="160"/>
    </row>
    <row r="27" spans="3:21" s="129" customFormat="1" x14ac:dyDescent="0.25"/>
    <row r="28" spans="3:21" s="129" customFormat="1" x14ac:dyDescent="0.25"/>
    <row r="29" spans="3:21" s="129" customFormat="1" x14ac:dyDescent="0.25"/>
    <row r="30" spans="3:21" s="129" customFormat="1" x14ac:dyDescent="0.25"/>
    <row r="31" spans="3:21" s="129" customFormat="1" x14ac:dyDescent="0.25"/>
    <row r="32" spans="3:21" s="129" customFormat="1" x14ac:dyDescent="0.25"/>
    <row r="33" s="129" customFormat="1" x14ac:dyDescent="0.25"/>
    <row r="34" s="129" customFormat="1" x14ac:dyDescent="0.25"/>
    <row r="35" s="129" customFormat="1" x14ac:dyDescent="0.25"/>
    <row r="36" s="129" customFormat="1" x14ac:dyDescent="0.25"/>
    <row r="37" s="129" customFormat="1" x14ac:dyDescent="0.25"/>
    <row r="38" s="129" customFormat="1" x14ac:dyDescent="0.25"/>
    <row r="39" s="129" customFormat="1" x14ac:dyDescent="0.25"/>
    <row r="40" s="129" customFormat="1" x14ac:dyDescent="0.25"/>
    <row r="41" s="129" customFormat="1" x14ac:dyDescent="0.25"/>
  </sheetData>
  <sheetProtection algorithmName="SHA-512" hashValue="XGkifW39TePaq4fP8xA/YzaQ+HE78T00B4USln1tQWRoXocamV9lT7ADkUfrqLsexJ0ryhn4uioLuszhoNp16Q==" saltValue="Gm6ko9CODnKbxcO+H59PRw==" spinCount="100000" sheet="1" objects="1" scenarios="1" selectLockedCells="1"/>
  <mergeCells count="13">
    <mergeCell ref="N4:R5"/>
    <mergeCell ref="N7:R9"/>
    <mergeCell ref="N11:R13"/>
    <mergeCell ref="N16:R18"/>
    <mergeCell ref="N21:Q22"/>
    <mergeCell ref="N19:U19"/>
    <mergeCell ref="N14:U14"/>
    <mergeCell ref="C7:E7"/>
    <mergeCell ref="G7:I7"/>
    <mergeCell ref="C8:E8"/>
    <mergeCell ref="G18:I18"/>
    <mergeCell ref="G8:I8"/>
    <mergeCell ref="C18:E18"/>
  </mergeCells>
  <hyperlinks>
    <hyperlink ref="C19" location="'TRV Leistung bekannt'!Druckbereich" display="Leistung" xr:uid="{93A79980-40AE-46C3-B0BA-007DB4BAEF1E}"/>
    <hyperlink ref="G19" location="'V2000 Leistung bekannt'!A1" display="Leistung" xr:uid="{D514D50D-A7EE-4253-9AE3-A11375394616}"/>
    <hyperlink ref="I19" location="'V2000 Wassermenge bekannt'!A1" display="Wassermenge" xr:uid="{8B1C7B9F-39A5-4A5C-B76B-D39E1983638A}"/>
    <hyperlink ref="E19" location="'TRV Wassermenge bekannt'!A1" display="Wassermenge" xr:uid="{051965EE-C921-47EB-B1D6-3C15462AFF31}"/>
  </hyperlinks>
  <pageMargins left="0.7" right="0.7" top="0.78740157499999996" bottom="0.78740157499999996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Tabelle5"/>
  <dimension ref="A1:K159"/>
  <sheetViews>
    <sheetView workbookViewId="0">
      <selection activeCell="H25" sqref="H25"/>
    </sheetView>
  </sheetViews>
  <sheetFormatPr baseColWidth="10" defaultRowHeight="15" x14ac:dyDescent="0.25"/>
  <cols>
    <col min="1" max="1" width="10.28515625" style="21" customWidth="1"/>
    <col min="2" max="2" width="13.28515625" style="21" customWidth="1"/>
    <col min="3" max="3" width="12" style="21" customWidth="1"/>
    <col min="4" max="4" width="10.28515625" style="21" customWidth="1"/>
    <col min="5" max="5" width="19.28515625" style="21" customWidth="1"/>
    <col min="6" max="6" width="17.5703125" style="21" customWidth="1"/>
    <col min="7" max="7" width="11.42578125" style="53"/>
    <col min="8" max="8" width="9.28515625" style="53" customWidth="1"/>
    <col min="9" max="9" width="11.42578125" style="53"/>
    <col min="10" max="16384" width="11.42578125" style="21"/>
  </cols>
  <sheetData>
    <row r="1" spans="1:11" ht="20.25" customHeight="1" x14ac:dyDescent="0.35">
      <c r="C1" s="297" t="s">
        <v>45</v>
      </c>
      <c r="D1" s="297"/>
      <c r="H1" s="65" t="s">
        <v>35</v>
      </c>
    </row>
    <row r="2" spans="1:11" ht="42.75" customHeight="1" x14ac:dyDescent="0.5">
      <c r="A2" s="74"/>
      <c r="B2" s="237" t="s">
        <v>43</v>
      </c>
      <c r="C2" s="237"/>
      <c r="D2" s="237"/>
      <c r="E2" s="237"/>
      <c r="F2" s="74"/>
    </row>
    <row r="3" spans="1:11" x14ac:dyDescent="0.25">
      <c r="B3" s="237"/>
      <c r="C3" s="237"/>
      <c r="D3" s="237"/>
      <c r="E3" s="237"/>
      <c r="H3" s="21"/>
      <c r="I3" s="2"/>
    </row>
    <row r="4" spans="1:11" x14ac:dyDescent="0.25">
      <c r="A4" s="53" t="s">
        <v>0</v>
      </c>
      <c r="B4" s="51" t="s">
        <v>28</v>
      </c>
      <c r="C4" s="52"/>
      <c r="D4" s="52"/>
      <c r="E4" s="52"/>
      <c r="H4" s="27"/>
      <c r="I4" s="2"/>
    </row>
    <row r="5" spans="1:11" x14ac:dyDescent="0.25">
      <c r="A5" s="21" t="s">
        <v>1</v>
      </c>
      <c r="B5" s="51"/>
      <c r="C5" s="52"/>
      <c r="D5" s="52"/>
      <c r="E5" s="52"/>
      <c r="H5" s="28"/>
      <c r="I5" s="2"/>
    </row>
    <row r="6" spans="1:11" x14ac:dyDescent="0.25">
      <c r="A6" s="21" t="s">
        <v>2</v>
      </c>
      <c r="B6" s="51"/>
      <c r="C6" s="52"/>
      <c r="D6" s="52"/>
      <c r="E6" s="52"/>
      <c r="H6" s="2"/>
      <c r="I6" s="2"/>
    </row>
    <row r="7" spans="1:11" x14ac:dyDescent="0.25">
      <c r="B7" s="54"/>
      <c r="C7" s="54"/>
      <c r="D7" s="54"/>
      <c r="E7" s="25"/>
      <c r="F7" s="25" t="s">
        <v>19</v>
      </c>
      <c r="H7" s="2"/>
      <c r="I7" s="2"/>
    </row>
    <row r="8" spans="1:11" x14ac:dyDescent="0.25">
      <c r="A8" s="55" t="s">
        <v>14</v>
      </c>
      <c r="B8" s="56" t="s">
        <v>4</v>
      </c>
      <c r="C8" s="56" t="s">
        <v>3</v>
      </c>
      <c r="D8" s="56" t="s">
        <v>5</v>
      </c>
      <c r="E8" s="56" t="s">
        <v>8</v>
      </c>
      <c r="F8" s="57" t="s">
        <v>33</v>
      </c>
      <c r="H8" s="295" t="s">
        <v>34</v>
      </c>
      <c r="I8" s="295"/>
      <c r="J8" s="295"/>
      <c r="K8" s="295"/>
    </row>
    <row r="9" spans="1:11" x14ac:dyDescent="0.25">
      <c r="A9" s="58">
        <v>1</v>
      </c>
      <c r="B9" s="15" t="s">
        <v>20</v>
      </c>
      <c r="C9" s="16" t="s">
        <v>18</v>
      </c>
      <c r="D9" s="16">
        <v>1</v>
      </c>
      <c r="E9" s="63">
        <v>56</v>
      </c>
      <c r="F9" s="14">
        <f ca="1">IF(E9&gt;0,INDIRECT("Daten!G"&amp;MATCH(E9,Daten!$F$5:$F$19,-1)+4),"")</f>
        <v>3</v>
      </c>
      <c r="H9" s="295"/>
      <c r="I9" s="295"/>
      <c r="J9" s="295"/>
      <c r="K9" s="295"/>
    </row>
    <row r="10" spans="1:11" x14ac:dyDescent="0.25">
      <c r="A10" s="59">
        <v>2</v>
      </c>
      <c r="B10" s="17"/>
      <c r="C10" s="18"/>
      <c r="D10" s="18"/>
      <c r="E10" s="63"/>
      <c r="F10" s="14" t="str">
        <f ca="1">IF(E10&gt;0,INDIRECT("Daten!G"&amp;MATCH(E10,Daten!$F$5:$F$19,-1)+4),"")</f>
        <v/>
      </c>
      <c r="H10" s="2"/>
      <c r="I10" s="2"/>
    </row>
    <row r="11" spans="1:11" x14ac:dyDescent="0.25">
      <c r="A11" s="59">
        <v>3</v>
      </c>
      <c r="B11" s="17"/>
      <c r="C11" s="18"/>
      <c r="D11" s="18"/>
      <c r="E11" s="63"/>
      <c r="F11" s="14" t="str">
        <f ca="1">IF(E11&gt;0,INDIRECT("Daten!G"&amp;MATCH(E11,Daten!$F$5:$F$19,-1)+4),"")</f>
        <v/>
      </c>
      <c r="H11" s="2"/>
      <c r="I11" s="2"/>
    </row>
    <row r="12" spans="1:11" x14ac:dyDescent="0.25">
      <c r="A12" s="58">
        <v>4</v>
      </c>
      <c r="B12" s="17"/>
      <c r="C12" s="18"/>
      <c r="D12" s="18"/>
      <c r="E12" s="63"/>
      <c r="F12" s="14" t="str">
        <f ca="1">IF(E12&gt;0,INDIRECT("Daten!G"&amp;MATCH(E12,Daten!$F$5:$F$19,-1)+4),"")</f>
        <v/>
      </c>
      <c r="H12" s="2"/>
      <c r="I12" s="2"/>
    </row>
    <row r="13" spans="1:11" x14ac:dyDescent="0.25">
      <c r="A13" s="59">
        <v>5</v>
      </c>
      <c r="B13" s="17"/>
      <c r="C13" s="18"/>
      <c r="D13" s="18"/>
      <c r="E13" s="63"/>
      <c r="F13" s="14" t="str">
        <f ca="1">IF(E13&gt;0,INDIRECT("Daten!G"&amp;MATCH(E13,Daten!$F$5:$F$19,-1)+4),"")</f>
        <v/>
      </c>
      <c r="H13" s="2"/>
      <c r="I13" s="2"/>
    </row>
    <row r="14" spans="1:11" x14ac:dyDescent="0.25">
      <c r="A14" s="59">
        <v>6</v>
      </c>
      <c r="B14" s="17"/>
      <c r="C14" s="18"/>
      <c r="D14" s="18"/>
      <c r="E14" s="63"/>
      <c r="F14" s="14" t="str">
        <f ca="1">IF(E14&gt;0,INDIRECT("Daten!G"&amp;MATCH(E14,Daten!$F$5:$F$19,-1)+4),"")</f>
        <v/>
      </c>
      <c r="H14" s="29"/>
      <c r="I14" s="2"/>
    </row>
    <row r="15" spans="1:11" x14ac:dyDescent="0.25">
      <c r="A15" s="58">
        <v>7</v>
      </c>
      <c r="B15" s="17"/>
      <c r="C15" s="18"/>
      <c r="D15" s="18"/>
      <c r="E15" s="63"/>
      <c r="F15" s="14" t="str">
        <f ca="1">IF(E15&gt;0,INDIRECT("Daten!G"&amp;MATCH(E15,Daten!$F$5:$F$19,-1)+4),"")</f>
        <v/>
      </c>
      <c r="H15" s="2"/>
      <c r="I15" s="2"/>
    </row>
    <row r="16" spans="1:11" x14ac:dyDescent="0.25">
      <c r="A16" s="59">
        <v>8</v>
      </c>
      <c r="B16" s="17"/>
      <c r="C16" s="18"/>
      <c r="D16" s="18"/>
      <c r="E16" s="63"/>
      <c r="F16" s="14" t="str">
        <f ca="1">IF(E16&gt;0,INDIRECT("Daten!G"&amp;MATCH(E16,Daten!$F$5:$F$19,-1)+4),"")</f>
        <v/>
      </c>
      <c r="H16" s="2"/>
      <c r="I16" s="2"/>
    </row>
    <row r="17" spans="1:9" x14ac:dyDescent="0.25">
      <c r="A17" s="59">
        <v>9</v>
      </c>
      <c r="B17" s="17"/>
      <c r="C17" s="18"/>
      <c r="D17" s="18"/>
      <c r="E17" s="63"/>
      <c r="F17" s="14" t="str">
        <f ca="1">IF(E17&gt;0,INDIRECT("Daten!G"&amp;MATCH(E17,Daten!$F$5:$F$19,-1)+4),"")</f>
        <v/>
      </c>
      <c r="H17" s="2"/>
    </row>
    <row r="18" spans="1:9" x14ac:dyDescent="0.25">
      <c r="A18" s="58">
        <v>10</v>
      </c>
      <c r="B18" s="17"/>
      <c r="C18" s="18"/>
      <c r="D18" s="18"/>
      <c r="E18" s="63"/>
      <c r="F18" s="14" t="str">
        <f ca="1">IF(E18&gt;0,INDIRECT("Daten!G"&amp;MATCH(E18,Daten!$F$5:$F$19,-1)+4),"")</f>
        <v/>
      </c>
    </row>
    <row r="19" spans="1:9" x14ac:dyDescent="0.25">
      <c r="A19" s="59">
        <v>11</v>
      </c>
      <c r="B19" s="17"/>
      <c r="C19" s="18"/>
      <c r="D19" s="18"/>
      <c r="E19" s="63"/>
      <c r="F19" s="14" t="str">
        <f ca="1">IF(E19&gt;0,INDIRECT("Daten!G"&amp;MATCH(E19,Daten!$F$5:$F$19,-1)+4),"")</f>
        <v/>
      </c>
    </row>
    <row r="20" spans="1:9" x14ac:dyDescent="0.25">
      <c r="A20" s="59">
        <v>12</v>
      </c>
      <c r="B20" s="17"/>
      <c r="C20" s="18"/>
      <c r="D20" s="18"/>
      <c r="E20" s="63"/>
      <c r="F20" s="14" t="str">
        <f ca="1">IF(E20&gt;0,INDIRECT("Daten!G"&amp;MATCH(E20,Daten!$F$5:$F$19,-1)+4),"")</f>
        <v/>
      </c>
    </row>
    <row r="21" spans="1:9" x14ac:dyDescent="0.25">
      <c r="A21" s="58">
        <v>13</v>
      </c>
      <c r="B21" s="17"/>
      <c r="C21" s="18"/>
      <c r="D21" s="18"/>
      <c r="E21" s="63"/>
      <c r="F21" s="14" t="str">
        <f ca="1">IF(E21&gt;0,INDIRECT("Daten!G"&amp;MATCH(E21,Daten!$F$5:$F$19,-1)+4),"")</f>
        <v/>
      </c>
    </row>
    <row r="22" spans="1:9" x14ac:dyDescent="0.25">
      <c r="A22" s="59">
        <v>14</v>
      </c>
      <c r="B22" s="17"/>
      <c r="C22" s="18"/>
      <c r="D22" s="18"/>
      <c r="E22" s="63"/>
      <c r="F22" s="14" t="str">
        <f ca="1">IF(E22&gt;0,INDIRECT("Daten!G"&amp;MATCH(E22,Daten!$F$5:$F$19,-1)+4),"")</f>
        <v/>
      </c>
    </row>
    <row r="23" spans="1:9" x14ac:dyDescent="0.25">
      <c r="A23" s="59">
        <v>15</v>
      </c>
      <c r="B23" s="17"/>
      <c r="C23" s="18"/>
      <c r="D23" s="18"/>
      <c r="E23" s="63"/>
      <c r="F23" s="14" t="str">
        <f ca="1">IF(E23&gt;0,INDIRECT("Daten!G"&amp;MATCH(E23,Daten!$F$5:$F$19,-1)+4),"")</f>
        <v/>
      </c>
    </row>
    <row r="24" spans="1:9" x14ac:dyDescent="0.25">
      <c r="A24" s="58">
        <v>16</v>
      </c>
      <c r="B24" s="17"/>
      <c r="C24" s="18"/>
      <c r="D24" s="18"/>
      <c r="E24" s="63"/>
      <c r="F24" s="14" t="str">
        <f ca="1">IF(E24&gt;0,INDIRECT("Daten!G"&amp;MATCH(E24,Daten!$F$5:$F$19,-1)+4),"")</f>
        <v/>
      </c>
    </row>
    <row r="25" spans="1:9" x14ac:dyDescent="0.25">
      <c r="A25" s="59">
        <v>17</v>
      </c>
      <c r="B25" s="17"/>
      <c r="C25" s="18"/>
      <c r="D25" s="18"/>
      <c r="E25" s="63"/>
      <c r="F25" s="14" t="str">
        <f ca="1">IF(E25&gt;0,INDIRECT("Daten!G"&amp;MATCH(E25,Daten!$F$5:$F$19,-1)+4),"")</f>
        <v/>
      </c>
    </row>
    <row r="26" spans="1:9" x14ac:dyDescent="0.25">
      <c r="A26" s="59">
        <v>18</v>
      </c>
      <c r="B26" s="17"/>
      <c r="C26" s="18"/>
      <c r="D26" s="18"/>
      <c r="E26" s="63"/>
      <c r="F26" s="14" t="str">
        <f ca="1">IF(E26&gt;0,INDIRECT("Daten!G"&amp;MATCH(E26,Daten!$F$5:$F$19,-1)+4),"")</f>
        <v/>
      </c>
    </row>
    <row r="27" spans="1:9" x14ac:dyDescent="0.25">
      <c r="A27" s="58">
        <v>19</v>
      </c>
      <c r="B27" s="17"/>
      <c r="C27" s="18"/>
      <c r="D27" s="18"/>
      <c r="E27" s="63"/>
      <c r="F27" s="14" t="str">
        <f ca="1">IF(E27&gt;0,INDIRECT("Daten!G"&amp;MATCH(E27,Daten!$F$5:$F$19,-1)+4),"")</f>
        <v/>
      </c>
    </row>
    <row r="28" spans="1:9" x14ac:dyDescent="0.25">
      <c r="A28" s="59">
        <v>20</v>
      </c>
      <c r="B28" s="17"/>
      <c r="C28" s="18"/>
      <c r="D28" s="18"/>
      <c r="E28" s="63"/>
      <c r="F28" s="14" t="str">
        <f ca="1">IF(E28&gt;0,INDIRECT("Daten!G"&amp;MATCH(E28,Daten!$F$5:$F$19,-1)+4),"")</f>
        <v/>
      </c>
      <c r="H28" s="60"/>
      <c r="I28" s="61"/>
    </row>
    <row r="29" spans="1:9" x14ac:dyDescent="0.25">
      <c r="A29" s="59">
        <v>21</v>
      </c>
      <c r="B29" s="17"/>
      <c r="C29" s="18"/>
      <c r="D29" s="18"/>
      <c r="E29" s="63"/>
      <c r="F29" s="14" t="str">
        <f ca="1">IF(E29&gt;0,INDIRECT("Daten!G"&amp;MATCH(E29,Daten!$F$5:$F$19,-1)+4),"")</f>
        <v/>
      </c>
    </row>
    <row r="30" spans="1:9" x14ac:dyDescent="0.25">
      <c r="A30" s="58">
        <v>22</v>
      </c>
      <c r="B30" s="17"/>
      <c r="C30" s="18"/>
      <c r="D30" s="18"/>
      <c r="E30" s="63"/>
      <c r="F30" s="14" t="str">
        <f ca="1">IF(E30&gt;0,INDIRECT("Daten!G"&amp;MATCH(E30,Daten!$F$5:$F$19,-1)+4),"")</f>
        <v/>
      </c>
    </row>
    <row r="31" spans="1:9" x14ac:dyDescent="0.25">
      <c r="A31" s="59">
        <v>23</v>
      </c>
      <c r="B31" s="17"/>
      <c r="C31" s="18"/>
      <c r="D31" s="18"/>
      <c r="E31" s="63"/>
      <c r="F31" s="14" t="str">
        <f ca="1">IF(E31&gt;0,INDIRECT("Daten!G"&amp;MATCH(E31,Daten!$F$5:$F$19,-1)+4),"")</f>
        <v/>
      </c>
    </row>
    <row r="32" spans="1:9" x14ac:dyDescent="0.25">
      <c r="A32" s="59">
        <v>24</v>
      </c>
      <c r="B32" s="17"/>
      <c r="C32" s="18"/>
      <c r="D32" s="18"/>
      <c r="E32" s="63"/>
      <c r="F32" s="14" t="str">
        <f ca="1">IF(E32&gt;0,INDIRECT("Daten!G"&amp;MATCH(E32,Daten!$F$5:$F$19,-1)+4),"")</f>
        <v/>
      </c>
    </row>
    <row r="33" spans="1:6" x14ac:dyDescent="0.25">
      <c r="A33" s="58">
        <v>25</v>
      </c>
      <c r="B33" s="17"/>
      <c r="C33" s="18"/>
      <c r="D33" s="18"/>
      <c r="E33" s="63"/>
      <c r="F33" s="14" t="str">
        <f ca="1">IF(E33&gt;0,INDIRECT("Daten!G"&amp;MATCH(E33,Daten!$F$5:$F$19,-1)+4),"")</f>
        <v/>
      </c>
    </row>
    <row r="34" spans="1:6" x14ac:dyDescent="0.25">
      <c r="A34" s="59">
        <v>26</v>
      </c>
      <c r="B34" s="17"/>
      <c r="C34" s="18"/>
      <c r="D34" s="18"/>
      <c r="E34" s="63"/>
      <c r="F34" s="14" t="str">
        <f ca="1">IF(E34&gt;0,INDIRECT("Daten!G"&amp;MATCH(E34,Daten!$F$5:$F$19,-1)+4),"")</f>
        <v/>
      </c>
    </row>
    <row r="35" spans="1:6" x14ac:dyDescent="0.25">
      <c r="A35" s="59">
        <v>27</v>
      </c>
      <c r="B35" s="17"/>
      <c r="C35" s="18"/>
      <c r="D35" s="18"/>
      <c r="E35" s="63"/>
      <c r="F35" s="14" t="str">
        <f ca="1">IF(E35&gt;0,INDIRECT("Daten!G"&amp;MATCH(E35,Daten!$F$5:$F$19,-1)+4),"")</f>
        <v/>
      </c>
    </row>
    <row r="36" spans="1:6" x14ac:dyDescent="0.25">
      <c r="A36" s="58">
        <v>28</v>
      </c>
      <c r="B36" s="17"/>
      <c r="C36" s="18"/>
      <c r="D36" s="18"/>
      <c r="E36" s="63"/>
      <c r="F36" s="14" t="str">
        <f ca="1">IF(E36&gt;0,INDIRECT("Daten!G"&amp;MATCH(E36,Daten!$F$5:$F$19,-1)+4),"")</f>
        <v/>
      </c>
    </row>
    <row r="37" spans="1:6" x14ac:dyDescent="0.25">
      <c r="A37" s="59">
        <v>29</v>
      </c>
      <c r="B37" s="17"/>
      <c r="C37" s="18"/>
      <c r="D37" s="18"/>
      <c r="E37" s="63"/>
      <c r="F37" s="14" t="str">
        <f ca="1">IF(E37&gt;0,INDIRECT("Daten!G"&amp;MATCH(E37,Daten!$F$5:$F$19,-1)+4),"")</f>
        <v/>
      </c>
    </row>
    <row r="38" spans="1:6" x14ac:dyDescent="0.25">
      <c r="A38" s="59">
        <v>30</v>
      </c>
      <c r="B38" s="17"/>
      <c r="C38" s="18"/>
      <c r="D38" s="18"/>
      <c r="E38" s="63"/>
      <c r="F38" s="14" t="str">
        <f ca="1">IF(E38&gt;0,INDIRECT("Daten!G"&amp;MATCH(E38,Daten!$F$5:$F$19,-1)+4),"")</f>
        <v/>
      </c>
    </row>
    <row r="39" spans="1:6" x14ac:dyDescent="0.25">
      <c r="A39" s="58">
        <v>31</v>
      </c>
      <c r="B39" s="17"/>
      <c r="C39" s="18"/>
      <c r="D39" s="18"/>
      <c r="E39" s="63"/>
      <c r="F39" s="14" t="str">
        <f ca="1">IF(E39&gt;0,INDIRECT("Daten!G"&amp;MATCH(E39,Daten!$F$5:$F$19,-1)+4),"")</f>
        <v/>
      </c>
    </row>
    <row r="40" spans="1:6" x14ac:dyDescent="0.25">
      <c r="A40" s="59">
        <v>32</v>
      </c>
      <c r="B40" s="17"/>
      <c r="C40" s="18"/>
      <c r="D40" s="18"/>
      <c r="E40" s="63"/>
      <c r="F40" s="14" t="str">
        <f ca="1">IF(E40&gt;0,INDIRECT("Daten!G"&amp;MATCH(E40,Daten!$F$5:$F$19,-1)+4),"")</f>
        <v/>
      </c>
    </row>
    <row r="41" spans="1:6" x14ac:dyDescent="0.25">
      <c r="A41" s="59">
        <v>33</v>
      </c>
      <c r="B41" s="17"/>
      <c r="C41" s="18"/>
      <c r="D41" s="18"/>
      <c r="E41" s="63"/>
      <c r="F41" s="14" t="str">
        <f ca="1">IF(E41&gt;0,INDIRECT("Daten!G"&amp;MATCH(E41,Daten!$F$5:$F$19,-1)+4),"")</f>
        <v/>
      </c>
    </row>
    <row r="42" spans="1:6" x14ac:dyDescent="0.25">
      <c r="A42" s="58">
        <v>34</v>
      </c>
      <c r="B42" s="17"/>
      <c r="C42" s="18"/>
      <c r="D42" s="18"/>
      <c r="E42" s="63"/>
      <c r="F42" s="14" t="str">
        <f ca="1">IF(E42&gt;0,INDIRECT("Daten!G"&amp;MATCH(E42,Daten!$F$5:$F$19,-1)+4),"")</f>
        <v/>
      </c>
    </row>
    <row r="43" spans="1:6" x14ac:dyDescent="0.25">
      <c r="A43" s="59">
        <v>35</v>
      </c>
      <c r="B43" s="17"/>
      <c r="C43" s="18"/>
      <c r="D43" s="18"/>
      <c r="E43" s="63"/>
      <c r="F43" s="14" t="str">
        <f ca="1">IF(E43&gt;0,INDIRECT("Daten!G"&amp;MATCH(E43,Daten!$F$5:$F$19,-1)+4),"")</f>
        <v/>
      </c>
    </row>
    <row r="44" spans="1:6" x14ac:dyDescent="0.25">
      <c r="A44" s="59">
        <v>36</v>
      </c>
      <c r="B44" s="17"/>
      <c r="C44" s="18"/>
      <c r="D44" s="18"/>
      <c r="E44" s="63"/>
      <c r="F44" s="14" t="str">
        <f ca="1">IF(E44&gt;0,INDIRECT("Daten!G"&amp;MATCH(E44,Daten!$F$5:$F$19,-1)+4),"")</f>
        <v/>
      </c>
    </row>
    <row r="45" spans="1:6" x14ac:dyDescent="0.25">
      <c r="A45" s="58">
        <v>37</v>
      </c>
      <c r="B45" s="17"/>
      <c r="C45" s="18"/>
      <c r="D45" s="18"/>
      <c r="E45" s="63"/>
      <c r="F45" s="14" t="str">
        <f ca="1">IF(E45&gt;0,INDIRECT("Daten!G"&amp;MATCH(E45,Daten!$F$5:$F$19,-1)+4),"")</f>
        <v/>
      </c>
    </row>
    <row r="46" spans="1:6" x14ac:dyDescent="0.25">
      <c r="A46" s="59">
        <v>38</v>
      </c>
      <c r="B46" s="17"/>
      <c r="C46" s="18"/>
      <c r="D46" s="18"/>
      <c r="E46" s="63"/>
      <c r="F46" s="14" t="str">
        <f ca="1">IF(E46&gt;0,INDIRECT("Daten!G"&amp;MATCH(E46,Daten!$F$5:$F$19,-1)+4),"")</f>
        <v/>
      </c>
    </row>
    <row r="47" spans="1:6" x14ac:dyDescent="0.25">
      <c r="A47" s="59">
        <v>39</v>
      </c>
      <c r="B47" s="17"/>
      <c r="C47" s="18"/>
      <c r="D47" s="18"/>
      <c r="E47" s="63"/>
      <c r="F47" s="14" t="str">
        <f ca="1">IF(E47&gt;0,INDIRECT("Daten!G"&amp;MATCH(E47,Daten!$F$5:$F$19,-1)+4),"")</f>
        <v/>
      </c>
    </row>
    <row r="48" spans="1:6" x14ac:dyDescent="0.25">
      <c r="A48" s="58">
        <v>40</v>
      </c>
      <c r="B48" s="17"/>
      <c r="C48" s="18"/>
      <c r="D48" s="18"/>
      <c r="E48" s="63"/>
      <c r="F48" s="14" t="str">
        <f ca="1">IF(E48&gt;0,INDIRECT("Daten!G"&amp;MATCH(E48,Daten!$F$5:$F$19,-1)+4),"")</f>
        <v/>
      </c>
    </row>
    <row r="49" spans="1:6" x14ac:dyDescent="0.25">
      <c r="A49" s="59">
        <v>41</v>
      </c>
      <c r="B49" s="17"/>
      <c r="C49" s="18"/>
      <c r="D49" s="18"/>
      <c r="E49" s="63"/>
      <c r="F49" s="14" t="str">
        <f ca="1">IF(E49&gt;0,INDIRECT("Daten!G"&amp;MATCH(E49,Daten!$F$5:$F$19,-1)+4),"")</f>
        <v/>
      </c>
    </row>
    <row r="50" spans="1:6" x14ac:dyDescent="0.25">
      <c r="A50" s="59">
        <v>42</v>
      </c>
      <c r="B50" s="17"/>
      <c r="C50" s="18"/>
      <c r="D50" s="18"/>
      <c r="E50" s="63"/>
      <c r="F50" s="14" t="str">
        <f ca="1">IF(E50&gt;0,INDIRECT("Daten!G"&amp;MATCH(E50,Daten!$F$5:$F$19,-1)+4),"")</f>
        <v/>
      </c>
    </row>
    <row r="51" spans="1:6" x14ac:dyDescent="0.25">
      <c r="A51" s="58">
        <v>43</v>
      </c>
      <c r="B51" s="17"/>
      <c r="C51" s="18"/>
      <c r="D51" s="18"/>
      <c r="E51" s="63"/>
      <c r="F51" s="14" t="str">
        <f ca="1">IF(E51&gt;0,INDIRECT("Daten!G"&amp;MATCH(E51,Daten!$F$5:$F$19,-1)+4),"")</f>
        <v/>
      </c>
    </row>
    <row r="52" spans="1:6" x14ac:dyDescent="0.25">
      <c r="A52" s="59">
        <v>44</v>
      </c>
      <c r="B52" s="17"/>
      <c r="C52" s="18"/>
      <c r="D52" s="18"/>
      <c r="E52" s="63"/>
      <c r="F52" s="14" t="str">
        <f ca="1">IF(E52&gt;0,INDIRECT("Daten!G"&amp;MATCH(E52,Daten!$F$5:$F$19,-1)+4),"")</f>
        <v/>
      </c>
    </row>
    <row r="53" spans="1:6" x14ac:dyDescent="0.25">
      <c r="A53" s="59">
        <v>45</v>
      </c>
      <c r="B53" s="17"/>
      <c r="C53" s="18"/>
      <c r="D53" s="18"/>
      <c r="E53" s="63"/>
      <c r="F53" s="14" t="str">
        <f ca="1">IF(E53&gt;0,INDIRECT("Daten!G"&amp;MATCH(E53,Daten!$F$5:$F$19,-1)+4),"")</f>
        <v/>
      </c>
    </row>
    <row r="54" spans="1:6" x14ac:dyDescent="0.25">
      <c r="A54" s="58">
        <v>46</v>
      </c>
      <c r="B54" s="17"/>
      <c r="C54" s="18"/>
      <c r="D54" s="18"/>
      <c r="E54" s="63"/>
      <c r="F54" s="14" t="str">
        <f ca="1">IF(E54&gt;0,INDIRECT("Daten!G"&amp;MATCH(E54,Daten!$F$5:$F$19,-1)+4),"")</f>
        <v/>
      </c>
    </row>
    <row r="55" spans="1:6" x14ac:dyDescent="0.25">
      <c r="A55" s="59">
        <v>47</v>
      </c>
      <c r="B55" s="17"/>
      <c r="C55" s="18"/>
      <c r="D55" s="18"/>
      <c r="E55" s="63"/>
      <c r="F55" s="14" t="str">
        <f ca="1">IF(E55&gt;0,INDIRECT("Daten!G"&amp;MATCH(E55,Daten!$F$5:$F$19,-1)+4),"")</f>
        <v/>
      </c>
    </row>
    <row r="56" spans="1:6" x14ac:dyDescent="0.25">
      <c r="A56" s="59">
        <v>48</v>
      </c>
      <c r="B56" s="17"/>
      <c r="C56" s="18"/>
      <c r="D56" s="18"/>
      <c r="E56" s="63"/>
      <c r="F56" s="14" t="str">
        <f ca="1">IF(E56&gt;0,INDIRECT("Daten!G"&amp;MATCH(E56,Daten!$F$5:$F$19,-1)+4),"")</f>
        <v/>
      </c>
    </row>
    <row r="57" spans="1:6" x14ac:dyDescent="0.25">
      <c r="A57" s="58">
        <v>49</v>
      </c>
      <c r="B57" s="17"/>
      <c r="C57" s="18"/>
      <c r="D57" s="18"/>
      <c r="E57" s="63"/>
      <c r="F57" s="14" t="str">
        <f ca="1">IF(E57&gt;0,INDIRECT("Daten!G"&amp;MATCH(E57,Daten!$F$5:$F$19,-1)+4),"")</f>
        <v/>
      </c>
    </row>
    <row r="58" spans="1:6" x14ac:dyDescent="0.25">
      <c r="A58" s="59">
        <v>50</v>
      </c>
      <c r="B58" s="17"/>
      <c r="C58" s="18"/>
      <c r="D58" s="18"/>
      <c r="E58" s="63"/>
      <c r="F58" s="14" t="str">
        <f ca="1">IF(E58&gt;0,INDIRECT("Daten!G"&amp;MATCH(E58,Daten!$F$5:$F$19,-1)+4),"")</f>
        <v/>
      </c>
    </row>
    <row r="59" spans="1:6" x14ac:dyDescent="0.25">
      <c r="A59" s="59">
        <v>51</v>
      </c>
      <c r="B59" s="17"/>
      <c r="C59" s="18"/>
      <c r="D59" s="18"/>
      <c r="E59" s="63"/>
      <c r="F59" s="14" t="str">
        <f ca="1">IF(E59&gt;0,INDIRECT("Daten!G"&amp;MATCH(E59,Daten!$F$5:$F$19,-1)+4),"")</f>
        <v/>
      </c>
    </row>
    <row r="60" spans="1:6" x14ac:dyDescent="0.25">
      <c r="A60" s="59">
        <v>52</v>
      </c>
      <c r="B60" s="17"/>
      <c r="C60" s="18"/>
      <c r="D60" s="18"/>
      <c r="E60" s="63"/>
      <c r="F60" s="14" t="str">
        <f ca="1">IF(E60&gt;0,INDIRECT("Daten!G"&amp;MATCH(E60,Daten!$F$5:$F$19,-1)+4),"")</f>
        <v/>
      </c>
    </row>
    <row r="61" spans="1:6" x14ac:dyDescent="0.25">
      <c r="A61" s="59">
        <v>53</v>
      </c>
      <c r="B61" s="17"/>
      <c r="C61" s="18"/>
      <c r="D61" s="18"/>
      <c r="E61" s="63"/>
      <c r="F61" s="14" t="str">
        <f ca="1">IF(E61&gt;0,INDIRECT("Daten!G"&amp;MATCH(E61,Daten!$F$5:$F$19,-1)+4),"")</f>
        <v/>
      </c>
    </row>
    <row r="62" spans="1:6" x14ac:dyDescent="0.25">
      <c r="A62" s="59">
        <v>54</v>
      </c>
      <c r="B62" s="17"/>
      <c r="C62" s="18"/>
      <c r="D62" s="18"/>
      <c r="E62" s="63"/>
      <c r="F62" s="14" t="str">
        <f ca="1">IF(E62&gt;0,INDIRECT("Daten!G"&amp;MATCH(E62,Daten!$F$5:$F$19,-1)+4),"")</f>
        <v/>
      </c>
    </row>
    <row r="63" spans="1:6" x14ac:dyDescent="0.25">
      <c r="A63" s="59">
        <v>55</v>
      </c>
      <c r="B63" s="17"/>
      <c r="C63" s="18"/>
      <c r="D63" s="18"/>
      <c r="E63" s="63"/>
      <c r="F63" s="14" t="str">
        <f ca="1">IF(E63&gt;0,INDIRECT("Daten!G"&amp;MATCH(E63,Daten!$F$5:$F$19,-1)+4),"")</f>
        <v/>
      </c>
    </row>
    <row r="64" spans="1:6" x14ac:dyDescent="0.25">
      <c r="A64" s="59">
        <v>56</v>
      </c>
      <c r="B64" s="17"/>
      <c r="C64" s="18"/>
      <c r="D64" s="18"/>
      <c r="E64" s="63"/>
      <c r="F64" s="14" t="str">
        <f ca="1">IF(E64&gt;0,INDIRECT("Daten!G"&amp;MATCH(E64,Daten!$F$5:$F$19,-1)+4),"")</f>
        <v/>
      </c>
    </row>
    <row r="65" spans="1:6" x14ac:dyDescent="0.25">
      <c r="A65" s="59">
        <v>57</v>
      </c>
      <c r="B65" s="17"/>
      <c r="C65" s="18"/>
      <c r="D65" s="18"/>
      <c r="E65" s="63"/>
      <c r="F65" s="14" t="str">
        <f ca="1">IF(E65&gt;0,INDIRECT("Daten!G"&amp;MATCH(E65,Daten!$F$5:$F$19,-1)+4),"")</f>
        <v/>
      </c>
    </row>
    <row r="66" spans="1:6" x14ac:dyDescent="0.25">
      <c r="A66" s="59">
        <v>58</v>
      </c>
      <c r="B66" s="17"/>
      <c r="C66" s="18"/>
      <c r="D66" s="18"/>
      <c r="E66" s="63"/>
      <c r="F66" s="14" t="str">
        <f ca="1">IF(E66&gt;0,INDIRECT("Daten!G"&amp;MATCH(E66,Daten!$F$5:$F$19,-1)+4),"")</f>
        <v/>
      </c>
    </row>
    <row r="67" spans="1:6" x14ac:dyDescent="0.25">
      <c r="A67" s="59">
        <v>59</v>
      </c>
      <c r="B67" s="17"/>
      <c r="C67" s="18"/>
      <c r="D67" s="18"/>
      <c r="E67" s="63"/>
      <c r="F67" s="14" t="str">
        <f ca="1">IF(E67&gt;0,INDIRECT("Daten!G"&amp;MATCH(E67,Daten!$F$5:$F$19,-1)+4),"")</f>
        <v/>
      </c>
    </row>
    <row r="68" spans="1:6" x14ac:dyDescent="0.25">
      <c r="A68" s="59">
        <v>60</v>
      </c>
      <c r="B68" s="17"/>
      <c r="C68" s="18"/>
      <c r="D68" s="18"/>
      <c r="E68" s="63"/>
      <c r="F68" s="14" t="str">
        <f ca="1">IF(E68&gt;0,INDIRECT("Daten!G"&amp;MATCH(E68,Daten!$F$5:$F$19,-1)+4),"")</f>
        <v/>
      </c>
    </row>
    <row r="69" spans="1:6" x14ac:dyDescent="0.25">
      <c r="A69" s="59">
        <v>61</v>
      </c>
      <c r="B69" s="17"/>
      <c r="C69" s="18"/>
      <c r="D69" s="18"/>
      <c r="E69" s="63"/>
      <c r="F69" s="14" t="str">
        <f ca="1">IF(E69&gt;0,INDIRECT("Daten!G"&amp;MATCH(E69,Daten!$F$5:$F$19,-1)+4),"")</f>
        <v/>
      </c>
    </row>
    <row r="70" spans="1:6" x14ac:dyDescent="0.25">
      <c r="A70" s="59">
        <v>62</v>
      </c>
      <c r="B70" s="17"/>
      <c r="C70" s="18"/>
      <c r="D70" s="18"/>
      <c r="E70" s="63"/>
      <c r="F70" s="14" t="str">
        <f ca="1">IF(E70&gt;0,INDIRECT("Daten!G"&amp;MATCH(E70,Daten!$F$5:$F$19,-1)+4),"")</f>
        <v/>
      </c>
    </row>
    <row r="71" spans="1:6" x14ac:dyDescent="0.25">
      <c r="A71" s="59">
        <v>63</v>
      </c>
      <c r="B71" s="17"/>
      <c r="C71" s="18"/>
      <c r="D71" s="18"/>
      <c r="E71" s="63"/>
      <c r="F71" s="14" t="str">
        <f ca="1">IF(E71&gt;0,INDIRECT("Daten!G"&amp;MATCH(E71,Daten!$F$5:$F$19,-1)+4),"")</f>
        <v/>
      </c>
    </row>
    <row r="72" spans="1:6" x14ac:dyDescent="0.25">
      <c r="A72" s="59">
        <v>64</v>
      </c>
      <c r="B72" s="17"/>
      <c r="C72" s="18"/>
      <c r="D72" s="18"/>
      <c r="E72" s="63"/>
      <c r="F72" s="14" t="str">
        <f ca="1">IF(E72&gt;0,INDIRECT("Daten!G"&amp;MATCH(E72,Daten!$F$5:$F$19,-1)+4),"")</f>
        <v/>
      </c>
    </row>
    <row r="73" spans="1:6" x14ac:dyDescent="0.25">
      <c r="A73" s="59">
        <v>65</v>
      </c>
      <c r="B73" s="17"/>
      <c r="C73" s="18"/>
      <c r="D73" s="18"/>
      <c r="E73" s="63"/>
      <c r="F73" s="14" t="str">
        <f ca="1">IF(E73&gt;0,INDIRECT("Daten!G"&amp;MATCH(E73,Daten!$F$5:$F$19,-1)+4),"")</f>
        <v/>
      </c>
    </row>
    <row r="74" spans="1:6" x14ac:dyDescent="0.25">
      <c r="A74" s="59">
        <v>66</v>
      </c>
      <c r="B74" s="17"/>
      <c r="C74" s="18"/>
      <c r="D74" s="18"/>
      <c r="E74" s="63"/>
      <c r="F74" s="14" t="str">
        <f ca="1">IF(E74&gt;0,INDIRECT("Daten!G"&amp;MATCH(E74,Daten!$F$5:$F$19,-1)+4),"")</f>
        <v/>
      </c>
    </row>
    <row r="75" spans="1:6" x14ac:dyDescent="0.25">
      <c r="A75" s="59">
        <v>67</v>
      </c>
      <c r="B75" s="17"/>
      <c r="C75" s="18"/>
      <c r="D75" s="18"/>
      <c r="E75" s="63"/>
      <c r="F75" s="14" t="str">
        <f ca="1">IF(E75&gt;0,INDIRECT("Daten!G"&amp;MATCH(E75,Daten!$F$5:$F$19,-1)+4),"")</f>
        <v/>
      </c>
    </row>
    <row r="76" spans="1:6" x14ac:dyDescent="0.25">
      <c r="A76" s="59">
        <v>68</v>
      </c>
      <c r="B76" s="17"/>
      <c r="C76" s="18"/>
      <c r="D76" s="18"/>
      <c r="E76" s="63"/>
      <c r="F76" s="14" t="str">
        <f ca="1">IF(E76&gt;0,INDIRECT("Daten!G"&amp;MATCH(E76,Daten!$F$5:$F$19,-1)+4),"")</f>
        <v/>
      </c>
    </row>
    <row r="77" spans="1:6" x14ac:dyDescent="0.25">
      <c r="A77" s="59">
        <v>69</v>
      </c>
      <c r="B77" s="17"/>
      <c r="C77" s="18"/>
      <c r="D77" s="18"/>
      <c r="E77" s="63"/>
      <c r="F77" s="14" t="str">
        <f ca="1">IF(E77&gt;0,INDIRECT("Daten!G"&amp;MATCH(E77,Daten!$F$5:$F$19,-1)+4),"")</f>
        <v/>
      </c>
    </row>
    <row r="78" spans="1:6" x14ac:dyDescent="0.25">
      <c r="A78" s="59">
        <v>70</v>
      </c>
      <c r="B78" s="17"/>
      <c r="C78" s="18"/>
      <c r="D78" s="18"/>
      <c r="E78" s="63"/>
      <c r="F78" s="14" t="str">
        <f ca="1">IF(E78&gt;0,INDIRECT("Daten!G"&amp;MATCH(E78,Daten!$F$5:$F$19,-1)+4),"")</f>
        <v/>
      </c>
    </row>
    <row r="79" spans="1:6" x14ac:dyDescent="0.25">
      <c r="A79" s="59">
        <v>71</v>
      </c>
      <c r="B79" s="17"/>
      <c r="C79" s="18"/>
      <c r="D79" s="18"/>
      <c r="E79" s="63"/>
      <c r="F79" s="14" t="str">
        <f ca="1">IF(E79&gt;0,INDIRECT("Daten!G"&amp;MATCH(E79,Daten!$F$5:$F$19,-1)+4),"")</f>
        <v/>
      </c>
    </row>
    <row r="80" spans="1:6" x14ac:dyDescent="0.25">
      <c r="A80" s="59">
        <v>72</v>
      </c>
      <c r="B80" s="17"/>
      <c r="C80" s="18"/>
      <c r="D80" s="18"/>
      <c r="E80" s="63"/>
      <c r="F80" s="14" t="str">
        <f ca="1">IF(E80&gt;0,INDIRECT("Daten!G"&amp;MATCH(E80,Daten!$F$5:$F$19,-1)+4),"")</f>
        <v/>
      </c>
    </row>
    <row r="81" spans="1:6" x14ac:dyDescent="0.25">
      <c r="A81" s="59">
        <v>73</v>
      </c>
      <c r="B81" s="17"/>
      <c r="C81" s="18"/>
      <c r="D81" s="18"/>
      <c r="E81" s="63"/>
      <c r="F81" s="14" t="str">
        <f ca="1">IF(E81&gt;0,INDIRECT("Daten!G"&amp;MATCH(E81,Daten!$F$5:$F$19,-1)+4),"")</f>
        <v/>
      </c>
    </row>
    <row r="82" spans="1:6" x14ac:dyDescent="0.25">
      <c r="A82" s="59">
        <v>74</v>
      </c>
      <c r="B82" s="17"/>
      <c r="C82" s="18"/>
      <c r="D82" s="18"/>
      <c r="E82" s="63"/>
      <c r="F82" s="14" t="str">
        <f ca="1">IF(E82&gt;0,INDIRECT("Daten!G"&amp;MATCH(E82,Daten!$F$5:$F$19,-1)+4),"")</f>
        <v/>
      </c>
    </row>
    <row r="83" spans="1:6" x14ac:dyDescent="0.25">
      <c r="A83" s="59">
        <v>75</v>
      </c>
      <c r="B83" s="17"/>
      <c r="C83" s="18"/>
      <c r="D83" s="18"/>
      <c r="E83" s="63"/>
      <c r="F83" s="14" t="str">
        <f ca="1">IF(E83&gt;0,INDIRECT("Daten!G"&amp;MATCH(E83,Daten!$F$5:$F$19,-1)+4),"")</f>
        <v/>
      </c>
    </row>
    <row r="84" spans="1:6" x14ac:dyDescent="0.25">
      <c r="A84" s="59">
        <v>76</v>
      </c>
      <c r="B84" s="17"/>
      <c r="C84" s="18"/>
      <c r="D84" s="18"/>
      <c r="E84" s="63"/>
      <c r="F84" s="14" t="str">
        <f ca="1">IF(E84&gt;0,INDIRECT("Daten!G"&amp;MATCH(E84,Daten!$F$5:$F$19,-1)+4),"")</f>
        <v/>
      </c>
    </row>
    <row r="85" spans="1:6" x14ac:dyDescent="0.25">
      <c r="A85" s="59">
        <v>77</v>
      </c>
      <c r="B85" s="17"/>
      <c r="C85" s="18"/>
      <c r="D85" s="18"/>
      <c r="E85" s="63"/>
      <c r="F85" s="14" t="str">
        <f ca="1">IF(E85&gt;0,INDIRECT("Daten!G"&amp;MATCH(E85,Daten!$F$5:$F$19,-1)+4),"")</f>
        <v/>
      </c>
    </row>
    <row r="86" spans="1:6" x14ac:dyDescent="0.25">
      <c r="A86" s="59">
        <v>78</v>
      </c>
      <c r="B86" s="17"/>
      <c r="C86" s="18"/>
      <c r="D86" s="18"/>
      <c r="E86" s="63"/>
      <c r="F86" s="14" t="str">
        <f ca="1">IF(E86&gt;0,INDIRECT("Daten!G"&amp;MATCH(E86,Daten!$F$5:$F$19,-1)+4),"")</f>
        <v/>
      </c>
    </row>
    <row r="87" spans="1:6" x14ac:dyDescent="0.25">
      <c r="A87" s="59">
        <v>79</v>
      </c>
      <c r="B87" s="17"/>
      <c r="C87" s="18"/>
      <c r="D87" s="18"/>
      <c r="E87" s="63"/>
      <c r="F87" s="14" t="str">
        <f ca="1">IF(E87&gt;0,INDIRECT("Daten!G"&amp;MATCH(E87,Daten!$F$5:$F$19,-1)+4),"")</f>
        <v/>
      </c>
    </row>
    <row r="88" spans="1:6" x14ac:dyDescent="0.25">
      <c r="A88" s="59">
        <v>80</v>
      </c>
      <c r="B88" s="17"/>
      <c r="C88" s="18"/>
      <c r="D88" s="18"/>
      <c r="E88" s="63"/>
      <c r="F88" s="14" t="str">
        <f ca="1">IF(E88&gt;0,INDIRECT("Daten!G"&amp;MATCH(E88,Daten!$F$5:$F$19,-1)+4),"")</f>
        <v/>
      </c>
    </row>
    <row r="89" spans="1:6" x14ac:dyDescent="0.25">
      <c r="A89" s="59">
        <v>81</v>
      </c>
      <c r="B89" s="17"/>
      <c r="C89" s="18"/>
      <c r="D89" s="18"/>
      <c r="E89" s="63"/>
      <c r="F89" s="14" t="str">
        <f ca="1">IF(E89&gt;0,INDIRECT("Daten!G"&amp;MATCH(E89,Daten!$F$5:$F$19,-1)+4),"")</f>
        <v/>
      </c>
    </row>
    <row r="90" spans="1:6" x14ac:dyDescent="0.25">
      <c r="A90" s="59">
        <v>82</v>
      </c>
      <c r="B90" s="17"/>
      <c r="C90" s="18"/>
      <c r="D90" s="18"/>
      <c r="E90" s="63"/>
      <c r="F90" s="14" t="str">
        <f ca="1">IF(E90&gt;0,INDIRECT("Daten!G"&amp;MATCH(E90,Daten!$F$5:$F$19,-1)+4),"")</f>
        <v/>
      </c>
    </row>
    <row r="91" spans="1:6" x14ac:dyDescent="0.25">
      <c r="A91" s="59">
        <v>83</v>
      </c>
      <c r="B91" s="17"/>
      <c r="C91" s="18"/>
      <c r="D91" s="18"/>
      <c r="E91" s="63"/>
      <c r="F91" s="14" t="str">
        <f ca="1">IF(E91&gt;0,INDIRECT("Daten!G"&amp;MATCH(E91,Daten!$F$5:$F$19,-1)+4),"")</f>
        <v/>
      </c>
    </row>
    <row r="92" spans="1:6" x14ac:dyDescent="0.25">
      <c r="A92" s="59">
        <v>84</v>
      </c>
      <c r="B92" s="17"/>
      <c r="C92" s="18"/>
      <c r="D92" s="18"/>
      <c r="E92" s="63"/>
      <c r="F92" s="14" t="str">
        <f ca="1">IF(E92&gt;0,INDIRECT("Daten!G"&amp;MATCH(E92,Daten!$F$5:$F$19,-1)+4),"")</f>
        <v/>
      </c>
    </row>
    <row r="93" spans="1:6" x14ac:dyDescent="0.25">
      <c r="A93" s="59">
        <v>85</v>
      </c>
      <c r="B93" s="17"/>
      <c r="C93" s="18"/>
      <c r="D93" s="18"/>
      <c r="E93" s="63"/>
      <c r="F93" s="14" t="str">
        <f ca="1">IF(E93&gt;0,INDIRECT("Daten!G"&amp;MATCH(E93,Daten!$F$5:$F$19,-1)+4),"")</f>
        <v/>
      </c>
    </row>
    <row r="94" spans="1:6" x14ac:dyDescent="0.25">
      <c r="A94" s="59">
        <v>86</v>
      </c>
      <c r="B94" s="17"/>
      <c r="C94" s="18"/>
      <c r="D94" s="18"/>
      <c r="E94" s="63"/>
      <c r="F94" s="14" t="str">
        <f ca="1">IF(E94&gt;0,INDIRECT("Daten!G"&amp;MATCH(E94,Daten!$F$5:$F$19,-1)+4),"")</f>
        <v/>
      </c>
    </row>
    <row r="95" spans="1:6" x14ac:dyDescent="0.25">
      <c r="A95" s="59">
        <v>87</v>
      </c>
      <c r="B95" s="17"/>
      <c r="C95" s="18"/>
      <c r="D95" s="18"/>
      <c r="E95" s="63"/>
      <c r="F95" s="14" t="str">
        <f ca="1">IF(E95&gt;0,INDIRECT("Daten!G"&amp;MATCH(E95,Daten!$F$5:$F$19,-1)+4),"")</f>
        <v/>
      </c>
    </row>
    <row r="96" spans="1:6" x14ac:dyDescent="0.25">
      <c r="A96" s="59">
        <v>88</v>
      </c>
      <c r="B96" s="17"/>
      <c r="C96" s="18"/>
      <c r="D96" s="18"/>
      <c r="E96" s="63"/>
      <c r="F96" s="14" t="str">
        <f ca="1">IF(E96&gt;0,INDIRECT("Daten!G"&amp;MATCH(E96,Daten!$F$5:$F$19,-1)+4),"")</f>
        <v/>
      </c>
    </row>
    <row r="97" spans="1:6" x14ac:dyDescent="0.25">
      <c r="A97" s="59">
        <v>89</v>
      </c>
      <c r="B97" s="17"/>
      <c r="C97" s="18"/>
      <c r="D97" s="18"/>
      <c r="E97" s="63"/>
      <c r="F97" s="14" t="str">
        <f ca="1">IF(E97&gt;0,INDIRECT("Daten!G"&amp;MATCH(E97,Daten!$F$5:$F$19,-1)+4),"")</f>
        <v/>
      </c>
    </row>
    <row r="98" spans="1:6" x14ac:dyDescent="0.25">
      <c r="A98" s="59">
        <v>90</v>
      </c>
      <c r="B98" s="17"/>
      <c r="C98" s="18"/>
      <c r="D98" s="18"/>
      <c r="E98" s="63"/>
      <c r="F98" s="14" t="str">
        <f ca="1">IF(E98&gt;0,INDIRECT("Daten!G"&amp;MATCH(E98,Daten!$F$5:$F$19,-1)+4),"")</f>
        <v/>
      </c>
    </row>
    <row r="99" spans="1:6" x14ac:dyDescent="0.25">
      <c r="A99" s="59">
        <v>91</v>
      </c>
      <c r="B99" s="17"/>
      <c r="C99" s="18"/>
      <c r="D99" s="18"/>
      <c r="E99" s="63"/>
      <c r="F99" s="14" t="str">
        <f ca="1">IF(E99&gt;0,INDIRECT("Daten!G"&amp;MATCH(E99,Daten!$F$5:$F$19,-1)+4),"")</f>
        <v/>
      </c>
    </row>
    <row r="100" spans="1:6" x14ac:dyDescent="0.25">
      <c r="A100" s="59">
        <v>92</v>
      </c>
      <c r="B100" s="17"/>
      <c r="C100" s="18"/>
      <c r="D100" s="18"/>
      <c r="E100" s="63"/>
      <c r="F100" s="14" t="str">
        <f ca="1">IF(E100&gt;0,INDIRECT("Daten!G"&amp;MATCH(E100,Daten!$F$5:$F$19,-1)+4),"")</f>
        <v/>
      </c>
    </row>
    <row r="101" spans="1:6" x14ac:dyDescent="0.25">
      <c r="A101" s="59">
        <v>93</v>
      </c>
      <c r="B101" s="17"/>
      <c r="C101" s="18"/>
      <c r="D101" s="18"/>
      <c r="E101" s="63"/>
      <c r="F101" s="14" t="str">
        <f ca="1">IF(E101&gt;0,INDIRECT("Daten!G"&amp;MATCH(E101,Daten!$F$5:$F$19,-1)+4),"")</f>
        <v/>
      </c>
    </row>
    <row r="102" spans="1:6" x14ac:dyDescent="0.25">
      <c r="A102" s="59">
        <v>94</v>
      </c>
      <c r="B102" s="17"/>
      <c r="C102" s="18"/>
      <c r="D102" s="18"/>
      <c r="E102" s="63"/>
      <c r="F102" s="14" t="str">
        <f ca="1">IF(E102&gt;0,INDIRECT("Daten!G"&amp;MATCH(E102,Daten!$F$5:$F$19,-1)+4),"")</f>
        <v/>
      </c>
    </row>
    <row r="103" spans="1:6" x14ac:dyDescent="0.25">
      <c r="A103" s="59">
        <v>95</v>
      </c>
      <c r="B103" s="17"/>
      <c r="C103" s="18"/>
      <c r="D103" s="18"/>
      <c r="E103" s="63"/>
      <c r="F103" s="14" t="str">
        <f ca="1">IF(E103&gt;0,INDIRECT("Daten!G"&amp;MATCH(E103,Daten!$F$5:$F$19,-1)+4),"")</f>
        <v/>
      </c>
    </row>
    <row r="104" spans="1:6" x14ac:dyDescent="0.25">
      <c r="A104" s="59">
        <v>96</v>
      </c>
      <c r="B104" s="17"/>
      <c r="C104" s="18"/>
      <c r="D104" s="18"/>
      <c r="E104" s="63"/>
      <c r="F104" s="14" t="str">
        <f ca="1">IF(E104&gt;0,INDIRECT("Daten!G"&amp;MATCH(E104,Daten!$F$5:$F$19,-1)+4),"")</f>
        <v/>
      </c>
    </row>
    <row r="105" spans="1:6" x14ac:dyDescent="0.25">
      <c r="A105" s="59">
        <v>97</v>
      </c>
      <c r="B105" s="17"/>
      <c r="C105" s="18"/>
      <c r="D105" s="18"/>
      <c r="E105" s="63"/>
      <c r="F105" s="14" t="str">
        <f ca="1">IF(E105&gt;0,INDIRECT("Daten!G"&amp;MATCH(E105,Daten!$F$5:$F$19,-1)+4),"")</f>
        <v/>
      </c>
    </row>
    <row r="106" spans="1:6" x14ac:dyDescent="0.25">
      <c r="A106" s="59">
        <v>98</v>
      </c>
      <c r="B106" s="17"/>
      <c r="C106" s="18"/>
      <c r="D106" s="18"/>
      <c r="E106" s="63"/>
      <c r="F106" s="14" t="str">
        <f ca="1">IF(E106&gt;0,INDIRECT("Daten!G"&amp;MATCH(E106,Daten!$F$5:$F$19,-1)+4),"")</f>
        <v/>
      </c>
    </row>
    <row r="107" spans="1:6" x14ac:dyDescent="0.25">
      <c r="A107" s="59">
        <v>99</v>
      </c>
      <c r="B107" s="17"/>
      <c r="C107" s="18"/>
      <c r="D107" s="18"/>
      <c r="E107" s="63"/>
      <c r="F107" s="14" t="str">
        <f ca="1">IF(E107&gt;0,INDIRECT("Daten!G"&amp;MATCH(E107,Daten!$F$5:$F$19,-1)+4),"")</f>
        <v/>
      </c>
    </row>
    <row r="108" spans="1:6" x14ac:dyDescent="0.25">
      <c r="A108" s="59">
        <v>100</v>
      </c>
      <c r="B108" s="17"/>
      <c r="C108" s="18"/>
      <c r="D108" s="18"/>
      <c r="E108" s="63"/>
      <c r="F108" s="14" t="str">
        <f ca="1">IF(E108&gt;0,INDIRECT("Daten!G"&amp;MATCH(E108,Daten!$F$5:$F$19,-1)+4),"")</f>
        <v/>
      </c>
    </row>
    <row r="109" spans="1:6" x14ac:dyDescent="0.25">
      <c r="A109" s="59">
        <v>101</v>
      </c>
      <c r="B109" s="17"/>
      <c r="C109" s="18"/>
      <c r="D109" s="18"/>
      <c r="E109" s="63"/>
      <c r="F109" s="14" t="str">
        <f ca="1">IF(E109&gt;0,INDIRECT("Daten!G"&amp;MATCH(E109,Daten!$F$5:$F$19,-1)+4),"")</f>
        <v/>
      </c>
    </row>
    <row r="110" spans="1:6" x14ac:dyDescent="0.25">
      <c r="A110" s="59">
        <v>102</v>
      </c>
      <c r="B110" s="17"/>
      <c r="C110" s="18"/>
      <c r="D110" s="18"/>
      <c r="E110" s="63"/>
      <c r="F110" s="14" t="str">
        <f ca="1">IF(E110&gt;0,INDIRECT("Daten!G"&amp;MATCH(E110,Daten!$F$5:$F$19,-1)+4),"")</f>
        <v/>
      </c>
    </row>
    <row r="111" spans="1:6" x14ac:dyDescent="0.25">
      <c r="A111" s="59">
        <v>103</v>
      </c>
      <c r="B111" s="17"/>
      <c r="C111" s="18"/>
      <c r="D111" s="18"/>
      <c r="E111" s="63"/>
      <c r="F111" s="14" t="str">
        <f ca="1">IF(E111&gt;0,INDIRECT("Daten!G"&amp;MATCH(E111,Daten!$F$5:$F$19,-1)+4),"")</f>
        <v/>
      </c>
    </row>
    <row r="112" spans="1:6" x14ac:dyDescent="0.25">
      <c r="A112" s="59">
        <v>104</v>
      </c>
      <c r="B112" s="17"/>
      <c r="C112" s="18"/>
      <c r="D112" s="18"/>
      <c r="E112" s="63"/>
      <c r="F112" s="14" t="str">
        <f ca="1">IF(E112&gt;0,INDIRECT("Daten!G"&amp;MATCH(E112,Daten!$F$5:$F$19,-1)+4),"")</f>
        <v/>
      </c>
    </row>
    <row r="113" spans="1:6" x14ac:dyDescent="0.25">
      <c r="A113" s="59">
        <v>105</v>
      </c>
      <c r="B113" s="17"/>
      <c r="C113" s="18"/>
      <c r="D113" s="18"/>
      <c r="E113" s="63"/>
      <c r="F113" s="14" t="str">
        <f ca="1">IF(E113&gt;0,INDIRECT("Daten!G"&amp;MATCH(E113,Daten!$F$5:$F$19,-1)+4),"")</f>
        <v/>
      </c>
    </row>
    <row r="114" spans="1:6" x14ac:dyDescent="0.25">
      <c r="A114" s="59">
        <v>106</v>
      </c>
      <c r="B114" s="17"/>
      <c r="C114" s="18"/>
      <c r="D114" s="18"/>
      <c r="E114" s="63"/>
      <c r="F114" s="14" t="str">
        <f ca="1">IF(E114&gt;0,INDIRECT("Daten!G"&amp;MATCH(E114,Daten!$F$5:$F$19,-1)+4),"")</f>
        <v/>
      </c>
    </row>
    <row r="115" spans="1:6" x14ac:dyDescent="0.25">
      <c r="A115" s="59">
        <v>107</v>
      </c>
      <c r="B115" s="17"/>
      <c r="C115" s="18"/>
      <c r="D115" s="18"/>
      <c r="E115" s="63"/>
      <c r="F115" s="14" t="str">
        <f ca="1">IF(E115&gt;0,INDIRECT("Daten!G"&amp;MATCH(E115,Daten!$F$5:$F$19,-1)+4),"")</f>
        <v/>
      </c>
    </row>
    <row r="116" spans="1:6" x14ac:dyDescent="0.25">
      <c r="A116" s="59">
        <v>108</v>
      </c>
      <c r="B116" s="17"/>
      <c r="C116" s="18"/>
      <c r="D116" s="18"/>
      <c r="E116" s="63"/>
      <c r="F116" s="14" t="str">
        <f ca="1">IF(E116&gt;0,INDIRECT("Daten!G"&amp;MATCH(E116,Daten!$F$5:$F$19,-1)+4),"")</f>
        <v/>
      </c>
    </row>
    <row r="117" spans="1:6" x14ac:dyDescent="0.25">
      <c r="A117" s="59">
        <v>109</v>
      </c>
      <c r="B117" s="17"/>
      <c r="C117" s="18"/>
      <c r="D117" s="18"/>
      <c r="E117" s="63"/>
      <c r="F117" s="14" t="str">
        <f ca="1">IF(E117&gt;0,INDIRECT("Daten!G"&amp;MATCH(E117,Daten!$F$5:$F$19,-1)+4),"")</f>
        <v/>
      </c>
    </row>
    <row r="118" spans="1:6" x14ac:dyDescent="0.25">
      <c r="A118" s="59">
        <v>110</v>
      </c>
      <c r="B118" s="17"/>
      <c r="C118" s="18"/>
      <c r="D118" s="18"/>
      <c r="E118" s="63"/>
      <c r="F118" s="14" t="str">
        <f ca="1">IF(E118&gt;0,INDIRECT("Daten!G"&amp;MATCH(E118,Daten!$F$5:$F$19,-1)+4),"")</f>
        <v/>
      </c>
    </row>
    <row r="119" spans="1:6" x14ac:dyDescent="0.25">
      <c r="A119" s="59">
        <v>111</v>
      </c>
      <c r="B119" s="17"/>
      <c r="C119" s="18"/>
      <c r="D119" s="18"/>
      <c r="E119" s="63"/>
      <c r="F119" s="14" t="str">
        <f ca="1">IF(E119&gt;0,INDIRECT("Daten!G"&amp;MATCH(E119,Daten!$F$5:$F$19,-1)+4),"")</f>
        <v/>
      </c>
    </row>
    <row r="120" spans="1:6" x14ac:dyDescent="0.25">
      <c r="A120" s="59">
        <v>112</v>
      </c>
      <c r="B120" s="17"/>
      <c r="C120" s="18"/>
      <c r="D120" s="18"/>
      <c r="E120" s="63"/>
      <c r="F120" s="14" t="str">
        <f ca="1">IF(E120&gt;0,INDIRECT("Daten!G"&amp;MATCH(E120,Daten!$F$5:$F$19,-1)+4),"")</f>
        <v/>
      </c>
    </row>
    <row r="121" spans="1:6" x14ac:dyDescent="0.25">
      <c r="A121" s="59">
        <v>113</v>
      </c>
      <c r="B121" s="17"/>
      <c r="C121" s="18"/>
      <c r="D121" s="18"/>
      <c r="E121" s="63"/>
      <c r="F121" s="14" t="str">
        <f ca="1">IF(E121&gt;0,INDIRECT("Daten!G"&amp;MATCH(E121,Daten!$F$5:$F$19,-1)+4),"")</f>
        <v/>
      </c>
    </row>
    <row r="122" spans="1:6" x14ac:dyDescent="0.25">
      <c r="A122" s="59">
        <v>114</v>
      </c>
      <c r="B122" s="17"/>
      <c r="C122" s="18"/>
      <c r="D122" s="18"/>
      <c r="E122" s="63"/>
      <c r="F122" s="14" t="str">
        <f ca="1">IF(E122&gt;0,INDIRECT("Daten!G"&amp;MATCH(E122,Daten!$F$5:$F$19,-1)+4),"")</f>
        <v/>
      </c>
    </row>
    <row r="123" spans="1:6" x14ac:dyDescent="0.25">
      <c r="A123" s="59">
        <v>115</v>
      </c>
      <c r="B123" s="17"/>
      <c r="C123" s="18"/>
      <c r="D123" s="18"/>
      <c r="E123" s="63"/>
      <c r="F123" s="14" t="str">
        <f ca="1">IF(E123&gt;0,INDIRECT("Daten!G"&amp;MATCH(E123,Daten!$F$5:$F$19,-1)+4),"")</f>
        <v/>
      </c>
    </row>
    <row r="124" spans="1:6" x14ac:dyDescent="0.25">
      <c r="A124" s="59">
        <v>116</v>
      </c>
      <c r="B124" s="17"/>
      <c r="C124" s="18"/>
      <c r="D124" s="18"/>
      <c r="E124" s="63"/>
      <c r="F124" s="14" t="str">
        <f ca="1">IF(E124&gt;0,INDIRECT("Daten!G"&amp;MATCH(E124,Daten!$F$5:$F$19,-1)+4),"")</f>
        <v/>
      </c>
    </row>
    <row r="125" spans="1:6" x14ac:dyDescent="0.25">
      <c r="A125" s="59">
        <v>117</v>
      </c>
      <c r="B125" s="17"/>
      <c r="C125" s="18"/>
      <c r="D125" s="18"/>
      <c r="E125" s="63"/>
      <c r="F125" s="14" t="str">
        <f ca="1">IF(E125&gt;0,INDIRECT("Daten!G"&amp;MATCH(E125,Daten!$F$5:$F$19,-1)+4),"")</f>
        <v/>
      </c>
    </row>
    <row r="126" spans="1:6" x14ac:dyDescent="0.25">
      <c r="A126" s="59">
        <v>118</v>
      </c>
      <c r="B126" s="17"/>
      <c r="C126" s="18"/>
      <c r="D126" s="18"/>
      <c r="E126" s="63"/>
      <c r="F126" s="14" t="str">
        <f ca="1">IF(E126&gt;0,INDIRECT("Daten!G"&amp;MATCH(E126,Daten!$F$5:$F$19,-1)+4),"")</f>
        <v/>
      </c>
    </row>
    <row r="127" spans="1:6" x14ac:dyDescent="0.25">
      <c r="A127" s="59">
        <v>119</v>
      </c>
      <c r="B127" s="17"/>
      <c r="C127" s="18"/>
      <c r="D127" s="18"/>
      <c r="E127" s="63"/>
      <c r="F127" s="14" t="str">
        <f ca="1">IF(E127&gt;0,INDIRECT("Daten!G"&amp;MATCH(E127,Daten!$F$5:$F$19,-1)+4),"")</f>
        <v/>
      </c>
    </row>
    <row r="128" spans="1:6" x14ac:dyDescent="0.25">
      <c r="A128" s="59">
        <v>120</v>
      </c>
      <c r="B128" s="17"/>
      <c r="C128" s="18"/>
      <c r="D128" s="18"/>
      <c r="E128" s="63"/>
      <c r="F128" s="14" t="str">
        <f ca="1">IF(E128&gt;0,INDIRECT("Daten!G"&amp;MATCH(E128,Daten!$F$5:$F$19,-1)+4),"")</f>
        <v/>
      </c>
    </row>
    <row r="129" spans="1:6" x14ac:dyDescent="0.25">
      <c r="A129" s="59">
        <v>121</v>
      </c>
      <c r="B129" s="17"/>
      <c r="C129" s="18"/>
      <c r="D129" s="18"/>
      <c r="E129" s="63"/>
      <c r="F129" s="14" t="str">
        <f ca="1">IF(E129&gt;0,INDIRECT("Daten!G"&amp;MATCH(E129,Daten!$F$5:$F$19,-1)+4),"")</f>
        <v/>
      </c>
    </row>
    <row r="130" spans="1:6" x14ac:dyDescent="0.25">
      <c r="A130" s="59">
        <v>122</v>
      </c>
      <c r="B130" s="17"/>
      <c r="C130" s="18"/>
      <c r="D130" s="18"/>
      <c r="E130" s="63"/>
      <c r="F130" s="14" t="str">
        <f ca="1">IF(E130&gt;0,INDIRECT("Daten!G"&amp;MATCH(E130,Daten!$F$5:$F$19,-1)+4),"")</f>
        <v/>
      </c>
    </row>
    <row r="131" spans="1:6" x14ac:dyDescent="0.25">
      <c r="A131" s="59">
        <v>123</v>
      </c>
      <c r="B131" s="17"/>
      <c r="C131" s="18"/>
      <c r="D131" s="18"/>
      <c r="E131" s="63"/>
      <c r="F131" s="14" t="str">
        <f ca="1">IF(E131&gt;0,INDIRECT("Daten!G"&amp;MATCH(E131,Daten!$F$5:$F$19,-1)+4),"")</f>
        <v/>
      </c>
    </row>
    <row r="132" spans="1:6" x14ac:dyDescent="0.25">
      <c r="A132" s="59">
        <v>124</v>
      </c>
      <c r="B132" s="17"/>
      <c r="C132" s="18"/>
      <c r="D132" s="18"/>
      <c r="E132" s="63"/>
      <c r="F132" s="14" t="str">
        <f ca="1">IF(E132&gt;0,INDIRECT("Daten!G"&amp;MATCH(E132,Daten!$F$5:$F$19,-1)+4),"")</f>
        <v/>
      </c>
    </row>
    <row r="133" spans="1:6" x14ac:dyDescent="0.25">
      <c r="A133" s="59">
        <v>125</v>
      </c>
      <c r="B133" s="17"/>
      <c r="C133" s="18"/>
      <c r="D133" s="18"/>
      <c r="E133" s="63"/>
      <c r="F133" s="14" t="str">
        <f ca="1">IF(E133&gt;0,INDIRECT("Daten!G"&amp;MATCH(E133,Daten!$F$5:$F$19,-1)+4),"")</f>
        <v/>
      </c>
    </row>
    <row r="134" spans="1:6" x14ac:dyDescent="0.25">
      <c r="A134" s="59">
        <v>126</v>
      </c>
      <c r="B134" s="17"/>
      <c r="C134" s="18"/>
      <c r="D134" s="18"/>
      <c r="E134" s="63"/>
      <c r="F134" s="14" t="str">
        <f ca="1">IF(E134&gt;0,INDIRECT("Daten!G"&amp;MATCH(E134,Daten!$F$5:$F$19,-1)+4),"")</f>
        <v/>
      </c>
    </row>
    <row r="135" spans="1:6" x14ac:dyDescent="0.25">
      <c r="A135" s="59">
        <v>127</v>
      </c>
      <c r="B135" s="17"/>
      <c r="C135" s="18"/>
      <c r="D135" s="18"/>
      <c r="E135" s="63"/>
      <c r="F135" s="14" t="str">
        <f ca="1">IF(E135&gt;0,INDIRECT("Daten!G"&amp;MATCH(E135,Daten!$F$5:$F$19,-1)+4),"")</f>
        <v/>
      </c>
    </row>
    <row r="136" spans="1:6" x14ac:dyDescent="0.25">
      <c r="A136" s="59">
        <v>128</v>
      </c>
      <c r="B136" s="17"/>
      <c r="C136" s="18"/>
      <c r="D136" s="18"/>
      <c r="E136" s="63"/>
      <c r="F136" s="14" t="str">
        <f ca="1">IF(E136&gt;0,INDIRECT("Daten!G"&amp;MATCH(E136,Daten!$F$5:$F$19,-1)+4),"")</f>
        <v/>
      </c>
    </row>
    <row r="137" spans="1:6" x14ac:dyDescent="0.25">
      <c r="A137" s="59">
        <v>129</v>
      </c>
      <c r="B137" s="17"/>
      <c r="C137" s="18"/>
      <c r="D137" s="18"/>
      <c r="E137" s="63"/>
      <c r="F137" s="14" t="str">
        <f ca="1">IF(E137&gt;0,INDIRECT("Daten!G"&amp;MATCH(E137,Daten!$F$5:$F$19,-1)+4),"")</f>
        <v/>
      </c>
    </row>
    <row r="138" spans="1:6" x14ac:dyDescent="0.25">
      <c r="A138" s="59">
        <v>130</v>
      </c>
      <c r="B138" s="17"/>
      <c r="C138" s="18"/>
      <c r="D138" s="18"/>
      <c r="E138" s="63"/>
      <c r="F138" s="14" t="str">
        <f ca="1">IF(E138&gt;0,INDIRECT("Daten!G"&amp;MATCH(E138,Daten!$F$5:$F$19,-1)+4),"")</f>
        <v/>
      </c>
    </row>
    <row r="139" spans="1:6" x14ac:dyDescent="0.25">
      <c r="A139" s="59">
        <v>131</v>
      </c>
      <c r="B139" s="17"/>
      <c r="C139" s="18"/>
      <c r="D139" s="18"/>
      <c r="E139" s="63"/>
      <c r="F139" s="14" t="str">
        <f ca="1">IF(E139&gt;0,INDIRECT("Daten!G"&amp;MATCH(E139,Daten!$F$5:$F$19,-1)+4),"")</f>
        <v/>
      </c>
    </row>
    <row r="140" spans="1:6" x14ac:dyDescent="0.25">
      <c r="A140" s="59">
        <v>132</v>
      </c>
      <c r="B140" s="17"/>
      <c r="C140" s="18"/>
      <c r="D140" s="18"/>
      <c r="E140" s="63"/>
      <c r="F140" s="14" t="str">
        <f ca="1">IF(E140&gt;0,INDIRECT("Daten!G"&amp;MATCH(E140,Daten!$F$5:$F$19,-1)+4),"")</f>
        <v/>
      </c>
    </row>
    <row r="141" spans="1:6" x14ac:dyDescent="0.25">
      <c r="A141" s="59">
        <v>133</v>
      </c>
      <c r="B141" s="17"/>
      <c r="C141" s="18"/>
      <c r="D141" s="18"/>
      <c r="E141" s="63"/>
      <c r="F141" s="14" t="str">
        <f ca="1">IF(E141&gt;0,INDIRECT("Daten!G"&amp;MATCH(E141,Daten!$F$5:$F$19,-1)+4),"")</f>
        <v/>
      </c>
    </row>
    <row r="142" spans="1:6" x14ac:dyDescent="0.25">
      <c r="A142" s="59">
        <v>134</v>
      </c>
      <c r="B142" s="17"/>
      <c r="C142" s="18"/>
      <c r="D142" s="18"/>
      <c r="E142" s="63"/>
      <c r="F142" s="14" t="str">
        <f ca="1">IF(E142&gt;0,INDIRECT("Daten!G"&amp;MATCH(E142,Daten!$F$5:$F$19,-1)+4),"")</f>
        <v/>
      </c>
    </row>
    <row r="143" spans="1:6" x14ac:dyDescent="0.25">
      <c r="A143" s="59">
        <v>135</v>
      </c>
      <c r="B143" s="17"/>
      <c r="C143" s="18"/>
      <c r="D143" s="18"/>
      <c r="E143" s="63"/>
      <c r="F143" s="14" t="str">
        <f ca="1">IF(E143&gt;0,INDIRECT("Daten!G"&amp;MATCH(E143,Daten!$F$5:$F$19,-1)+4),"")</f>
        <v/>
      </c>
    </row>
    <row r="144" spans="1:6" x14ac:dyDescent="0.25">
      <c r="A144" s="59">
        <v>136</v>
      </c>
      <c r="B144" s="17"/>
      <c r="C144" s="18"/>
      <c r="D144" s="18"/>
      <c r="E144" s="63"/>
      <c r="F144" s="14" t="str">
        <f ca="1">IF(E144&gt;0,INDIRECT("Daten!G"&amp;MATCH(E144,Daten!$F$5:$F$19,-1)+4),"")</f>
        <v/>
      </c>
    </row>
    <row r="145" spans="1:6" x14ac:dyDescent="0.25">
      <c r="A145" s="59">
        <v>137</v>
      </c>
      <c r="B145" s="17"/>
      <c r="C145" s="18"/>
      <c r="D145" s="18"/>
      <c r="E145" s="63"/>
      <c r="F145" s="14" t="str">
        <f ca="1">IF(E145&gt;0,INDIRECT("Daten!G"&amp;MATCH(E145,Daten!$F$5:$F$19,-1)+4),"")</f>
        <v/>
      </c>
    </row>
    <row r="146" spans="1:6" x14ac:dyDescent="0.25">
      <c r="A146" s="59">
        <v>138</v>
      </c>
      <c r="B146" s="17"/>
      <c r="C146" s="18"/>
      <c r="D146" s="18"/>
      <c r="E146" s="63"/>
      <c r="F146" s="14" t="str">
        <f ca="1">IF(E146&gt;0,INDIRECT("Daten!G"&amp;MATCH(E146,Daten!$F$5:$F$19,-1)+4),"")</f>
        <v/>
      </c>
    </row>
    <row r="147" spans="1:6" x14ac:dyDescent="0.25">
      <c r="A147" s="59">
        <v>139</v>
      </c>
      <c r="B147" s="17"/>
      <c r="C147" s="18"/>
      <c r="D147" s="18"/>
      <c r="E147" s="63"/>
      <c r="F147" s="14" t="str">
        <f ca="1">IF(E147&gt;0,INDIRECT("Daten!G"&amp;MATCH(E147,Daten!$F$5:$F$19,-1)+4),"")</f>
        <v/>
      </c>
    </row>
    <row r="148" spans="1:6" x14ac:dyDescent="0.25">
      <c r="A148" s="59">
        <v>140</v>
      </c>
      <c r="B148" s="17"/>
      <c r="C148" s="18"/>
      <c r="D148" s="18"/>
      <c r="E148" s="63"/>
      <c r="F148" s="14" t="str">
        <f ca="1">IF(E148&gt;0,INDIRECT("Daten!G"&amp;MATCH(E148,Daten!$F$5:$F$19,-1)+4),"")</f>
        <v/>
      </c>
    </row>
    <row r="149" spans="1:6" x14ac:dyDescent="0.25">
      <c r="A149" s="59">
        <v>141</v>
      </c>
      <c r="B149" s="17"/>
      <c r="C149" s="18"/>
      <c r="D149" s="18"/>
      <c r="E149" s="63"/>
      <c r="F149" s="14" t="str">
        <f ca="1">IF(E149&gt;0,INDIRECT("Daten!G"&amp;MATCH(E149,Daten!$F$5:$F$19,-1)+4),"")</f>
        <v/>
      </c>
    </row>
    <row r="150" spans="1:6" x14ac:dyDescent="0.25">
      <c r="A150" s="59">
        <v>142</v>
      </c>
      <c r="B150" s="17"/>
      <c r="C150" s="18"/>
      <c r="D150" s="18"/>
      <c r="E150" s="63"/>
      <c r="F150" s="14" t="str">
        <f ca="1">IF(E150&gt;0,INDIRECT("Daten!G"&amp;MATCH(E150,Daten!$F$5:$F$19,-1)+4),"")</f>
        <v/>
      </c>
    </row>
    <row r="151" spans="1:6" x14ac:dyDescent="0.25">
      <c r="A151" s="59">
        <v>143</v>
      </c>
      <c r="B151" s="17"/>
      <c r="C151" s="18"/>
      <c r="D151" s="18"/>
      <c r="E151" s="63"/>
      <c r="F151" s="14" t="str">
        <f ca="1">IF(E151&gt;0,INDIRECT("Daten!G"&amp;MATCH(E151,Daten!$F$5:$F$19,-1)+4),"")</f>
        <v/>
      </c>
    </row>
    <row r="152" spans="1:6" x14ac:dyDescent="0.25">
      <c r="A152" s="59">
        <v>144</v>
      </c>
      <c r="B152" s="17"/>
      <c r="C152" s="18"/>
      <c r="D152" s="18"/>
      <c r="E152" s="63"/>
      <c r="F152" s="14" t="str">
        <f ca="1">IF(E152&gt;0,INDIRECT("Daten!G"&amp;MATCH(E152,Daten!$F$5:$F$19,-1)+4),"")</f>
        <v/>
      </c>
    </row>
    <row r="153" spans="1:6" x14ac:dyDescent="0.25">
      <c r="A153" s="59">
        <v>145</v>
      </c>
      <c r="B153" s="17"/>
      <c r="C153" s="18"/>
      <c r="D153" s="18"/>
      <c r="E153" s="63"/>
      <c r="F153" s="14" t="str">
        <f ca="1">IF(E153&gt;0,INDIRECT("Daten!G"&amp;MATCH(E153,Daten!$F$5:$F$19,-1)+4),"")</f>
        <v/>
      </c>
    </row>
    <row r="154" spans="1:6" x14ac:dyDescent="0.25">
      <c r="A154" s="59">
        <v>146</v>
      </c>
      <c r="B154" s="17"/>
      <c r="C154" s="18"/>
      <c r="D154" s="18"/>
      <c r="E154" s="63"/>
      <c r="F154" s="14" t="str">
        <f ca="1">IF(E154&gt;0,INDIRECT("Daten!G"&amp;MATCH(E154,Daten!$F$5:$F$19,-1)+4),"")</f>
        <v/>
      </c>
    </row>
    <row r="155" spans="1:6" x14ac:dyDescent="0.25">
      <c r="A155" s="59">
        <v>147</v>
      </c>
      <c r="B155" s="17"/>
      <c r="C155" s="18"/>
      <c r="D155" s="18"/>
      <c r="E155" s="63"/>
      <c r="F155" s="14" t="str">
        <f ca="1">IF(E155&gt;0,INDIRECT("Daten!G"&amp;MATCH(E155,Daten!$F$5:$F$19,-1)+4),"")</f>
        <v/>
      </c>
    </row>
    <row r="156" spans="1:6" x14ac:dyDescent="0.25">
      <c r="A156" s="59">
        <v>148</v>
      </c>
      <c r="B156" s="17"/>
      <c r="C156" s="18"/>
      <c r="D156" s="18"/>
      <c r="E156" s="63"/>
      <c r="F156" s="14" t="str">
        <f ca="1">IF(E156&gt;0,INDIRECT("Daten!G"&amp;MATCH(E156,Daten!$F$5:$F$19,-1)+4),"")</f>
        <v/>
      </c>
    </row>
    <row r="157" spans="1:6" x14ac:dyDescent="0.25">
      <c r="A157" s="59">
        <v>149</v>
      </c>
      <c r="B157" s="17"/>
      <c r="C157" s="18"/>
      <c r="D157" s="18"/>
      <c r="E157" s="63"/>
      <c r="F157" s="14" t="str">
        <f ca="1">IF(E157&gt;0,INDIRECT("Daten!G"&amp;MATCH(E157,Daten!$F$5:$F$19,-1)+4),"")</f>
        <v/>
      </c>
    </row>
    <row r="158" spans="1:6" x14ac:dyDescent="0.25">
      <c r="A158" s="59">
        <v>150</v>
      </c>
      <c r="B158" s="17"/>
      <c r="C158" s="18"/>
      <c r="D158" s="18"/>
      <c r="E158" s="63"/>
      <c r="F158" s="14" t="str">
        <f ca="1">IF(E158&gt;0,INDIRECT("Daten!G"&amp;MATCH(E158,Daten!$F$5:$F$19,-1)+4),"")</f>
        <v/>
      </c>
    </row>
    <row r="159" spans="1:6" x14ac:dyDescent="0.25">
      <c r="A159" s="59">
        <v>151</v>
      </c>
      <c r="B159" s="17"/>
      <c r="C159" s="18"/>
      <c r="D159" s="18"/>
      <c r="E159" s="63"/>
      <c r="F159" s="14" t="str">
        <f ca="1">IF(E159&gt;0,INDIRECT("Daten!G"&amp;MATCH(E159,Daten!$F$5:$F$19,-1)+4),"")</f>
        <v/>
      </c>
    </row>
  </sheetData>
  <sheetProtection algorithmName="SHA-512" hashValue="WVlp21kvwniwa3S4bR3b7GI+ogk9KzLvke5HRSWkhoAz024zh+rjguPTptXmZewUvaxX4xBKor8BCQ53h0I+Cw==" saltValue="KD+0TMIPeOpsbYaMMiSG1Q==" spinCount="100000" sheet="1" selectLockedCells="1"/>
  <mergeCells count="3">
    <mergeCell ref="H8:K9"/>
    <mergeCell ref="C1:D1"/>
    <mergeCell ref="B2:E3"/>
  </mergeCells>
  <hyperlinks>
    <hyperlink ref="H1" location="Übersicht!A1" display="Zurück zur Übersicht" xr:uid="{00000000-0004-0000-0500-000000000000}"/>
  </hyperlinks>
  <pageMargins left="0.7" right="0.7" top="0.78740157499999996" bottom="0.78740157499999996" header="0.3" footer="0.3"/>
  <pageSetup paperSize="9" orientation="portrait" horizontalDpi="0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Tabelle1">
    <tabColor theme="9"/>
    <pageSetUpPr fitToPage="1"/>
  </sheetPr>
  <dimension ref="A1:O162"/>
  <sheetViews>
    <sheetView zoomScale="115" zoomScaleNormal="115" workbookViewId="0">
      <pane ySplit="11" topLeftCell="A12" activePane="bottomLeft" state="frozen"/>
      <selection pane="bottomLeft" activeCell="D32" sqref="D32"/>
    </sheetView>
  </sheetViews>
  <sheetFormatPr baseColWidth="10" defaultRowHeight="15" x14ac:dyDescent="0.25"/>
  <cols>
    <col min="1" max="1" width="10.28515625" style="1" customWidth="1"/>
    <col min="2" max="2" width="13.28515625" style="111" customWidth="1"/>
    <col min="3" max="3" width="12" style="111" customWidth="1"/>
    <col min="4" max="4" width="10.28515625" style="111" customWidth="1"/>
    <col min="5" max="5" width="14.7109375" style="111" customWidth="1"/>
    <col min="6" max="6" width="18.85546875" style="111" bestFit="1" customWidth="1"/>
    <col min="7" max="7" width="14.140625" style="111" bestFit="1" customWidth="1"/>
    <col min="8" max="8" width="20" style="112" customWidth="1"/>
    <col min="9" max="9" width="9.28515625" style="2" customWidth="1"/>
    <col min="10" max="10" width="21.7109375" style="2" bestFit="1" customWidth="1"/>
    <col min="11" max="16384" width="11.42578125" style="1"/>
  </cols>
  <sheetData>
    <row r="1" spans="1:15" ht="22.5" customHeight="1" x14ac:dyDescent="0.25">
      <c r="A1" s="236" t="s">
        <v>29</v>
      </c>
      <c r="B1" s="236"/>
      <c r="C1" s="236"/>
      <c r="D1" s="236"/>
      <c r="E1" s="236"/>
      <c r="F1" s="236"/>
      <c r="G1" s="236"/>
      <c r="H1" s="236"/>
      <c r="I1" s="29" t="s">
        <v>47</v>
      </c>
      <c r="J1" s="67"/>
    </row>
    <row r="2" spans="1:15" ht="21" x14ac:dyDescent="0.25">
      <c r="A2" s="237" t="s">
        <v>43</v>
      </c>
      <c r="B2" s="237"/>
      <c r="C2" s="237"/>
      <c r="D2" s="237"/>
      <c r="E2" s="237"/>
      <c r="F2" s="237"/>
      <c r="G2" s="237"/>
      <c r="H2" s="237"/>
      <c r="I2" s="27"/>
    </row>
    <row r="3" spans="1:15" x14ac:dyDescent="0.25">
      <c r="A3" s="2" t="s">
        <v>0</v>
      </c>
      <c r="B3" s="154" t="s">
        <v>28</v>
      </c>
      <c r="C3" s="119"/>
      <c r="D3" s="132"/>
      <c r="E3" s="132"/>
      <c r="I3" s="28"/>
    </row>
    <row r="4" spans="1:15" x14ac:dyDescent="0.25">
      <c r="A4" s="1" t="s">
        <v>1</v>
      </c>
      <c r="B4" s="154"/>
      <c r="C4" s="155"/>
      <c r="D4" s="156"/>
      <c r="E4" s="156"/>
      <c r="L4" s="234" t="s">
        <v>124</v>
      </c>
      <c r="M4" s="234"/>
    </row>
    <row r="5" spans="1:15" x14ac:dyDescent="0.25">
      <c r="A5" s="1" t="s">
        <v>2</v>
      </c>
      <c r="B5" s="154"/>
      <c r="C5" s="155"/>
      <c r="D5" s="156"/>
      <c r="E5" s="156"/>
      <c r="L5" s="234"/>
      <c r="M5" s="234"/>
    </row>
    <row r="6" spans="1:15" x14ac:dyDescent="0.25">
      <c r="B6" s="146" t="s">
        <v>26</v>
      </c>
      <c r="J6" s="1"/>
      <c r="L6" s="234"/>
      <c r="M6" s="234"/>
    </row>
    <row r="7" spans="1:15" x14ac:dyDescent="0.25">
      <c r="A7" s="1" t="s">
        <v>24</v>
      </c>
      <c r="B7" s="148" t="s">
        <v>16</v>
      </c>
      <c r="C7" s="149">
        <v>70</v>
      </c>
      <c r="D7" s="150" t="s">
        <v>15</v>
      </c>
      <c r="F7" s="133">
        <v>4.1870000000000003</v>
      </c>
      <c r="I7" s="29"/>
      <c r="J7" s="1"/>
      <c r="L7" s="234"/>
      <c r="M7" s="234"/>
    </row>
    <row r="8" spans="1:15" x14ac:dyDescent="0.25">
      <c r="B8" s="151" t="s">
        <v>17</v>
      </c>
      <c r="C8" s="152">
        <v>55</v>
      </c>
      <c r="D8" s="153" t="s">
        <v>15</v>
      </c>
      <c r="J8" s="1"/>
      <c r="L8" s="234"/>
      <c r="M8" s="234"/>
    </row>
    <row r="9" spans="1:15" ht="30" customHeight="1" x14ac:dyDescent="0.25">
      <c r="A9" s="31"/>
      <c r="B9" s="239" t="s">
        <v>23</v>
      </c>
      <c r="C9" s="239"/>
      <c r="D9" s="239"/>
      <c r="E9" s="239"/>
      <c r="J9" s="1"/>
    </row>
    <row r="10" spans="1:15" x14ac:dyDescent="0.25">
      <c r="B10" s="120"/>
      <c r="C10" s="120"/>
      <c r="D10" s="120"/>
      <c r="E10" s="120"/>
      <c r="F10" s="238" t="s">
        <v>9</v>
      </c>
      <c r="G10" s="238"/>
      <c r="J10" s="1"/>
    </row>
    <row r="11" spans="1:15" x14ac:dyDescent="0.25">
      <c r="A11" s="9" t="s">
        <v>14</v>
      </c>
      <c r="B11" s="5" t="s">
        <v>4</v>
      </c>
      <c r="C11" s="5" t="s">
        <v>3</v>
      </c>
      <c r="D11" s="5" t="s">
        <v>5</v>
      </c>
      <c r="E11" s="5" t="s">
        <v>46</v>
      </c>
      <c r="F11" s="5" t="s">
        <v>8</v>
      </c>
      <c r="G11" s="5" t="s">
        <v>6</v>
      </c>
      <c r="H11" s="6" t="s">
        <v>48</v>
      </c>
      <c r="J11" s="1"/>
    </row>
    <row r="12" spans="1:15" x14ac:dyDescent="0.25">
      <c r="A12" s="10">
        <v>1</v>
      </c>
      <c r="B12" s="147" t="s">
        <v>38</v>
      </c>
      <c r="C12" s="141"/>
      <c r="D12" s="141"/>
      <c r="E12" s="104">
        <v>700</v>
      </c>
      <c r="F12" s="105">
        <f>IF(E12&gt;0,E12/1000/Daten!$P$4/($C$7-$C$8)*3600,"")</f>
        <v>40.124193933604012</v>
      </c>
      <c r="G12" s="106">
        <f ca="1">IF(E12&gt;0,IF($B$9="Nenndurchfluss nach EN215 3.4.1 mit 2K und 10kPa (Standard)",INDIRECT("Daten!B"&amp;MATCH(F12,Daten!$A$4:$A$18,-1)+3),INDIRECT("Daten!D"&amp;MATCH(F12,Daten!$C$4:$C$18,-1)+2)),"")</f>
        <v>3</v>
      </c>
      <c r="H12" s="103" t="s">
        <v>69</v>
      </c>
      <c r="J12" s="1"/>
    </row>
    <row r="13" spans="1:15" x14ac:dyDescent="0.25">
      <c r="A13" s="7">
        <v>2</v>
      </c>
      <c r="B13" s="143"/>
      <c r="C13" s="144"/>
      <c r="D13" s="144"/>
      <c r="E13" s="107"/>
      <c r="F13" s="105" t="str">
        <f>IF(E13&gt;0,E13/1000/Daten!$P$4/($C$7-$C$8)*3600,"")</f>
        <v/>
      </c>
      <c r="G13" s="106" t="str">
        <f ca="1">IF(E13&gt;0,IF($B$9="Nenndurchfluss nach EN215 3.4.1 mit 2K und 10kPa (Standard)",INDIRECT("Daten!B"&amp;MATCH(F13,Daten!$A$4:$A$18,-1)+3),INDIRECT("Daten!D"&amp;MATCH(F13,Daten!$C$4:$C$18,-1)+2)),"")</f>
        <v/>
      </c>
      <c r="H13" s="103"/>
      <c r="J13" s="1"/>
    </row>
    <row r="14" spans="1:15" x14ac:dyDescent="0.25">
      <c r="A14" s="7">
        <v>3</v>
      </c>
      <c r="B14" s="143"/>
      <c r="C14" s="144"/>
      <c r="D14" s="144"/>
      <c r="E14" s="107"/>
      <c r="F14" s="105" t="str">
        <f>IF(E14&gt;0,E14/1000/Daten!$P$4/($C$7-$C$8)*3600,"")</f>
        <v/>
      </c>
      <c r="G14" s="106" t="str">
        <f ca="1">IF(E14&gt;0,IF($B$9="Nenndurchfluss nach EN215 3.4.1 mit 2K und 10kPa (Standard)",INDIRECT("Daten!B"&amp;MATCH(F14,Daten!$A$4:$A$18,-1)+3),INDIRECT("Daten!D"&amp;MATCH(F14,Daten!$C$4:$C$18,-1)+2)),"")</f>
        <v/>
      </c>
      <c r="H14" s="103"/>
      <c r="J14" s="1"/>
      <c r="L14" s="235" t="s">
        <v>122</v>
      </c>
      <c r="M14" s="235"/>
    </row>
    <row r="15" spans="1:15" x14ac:dyDescent="0.25">
      <c r="A15" s="10">
        <v>4</v>
      </c>
      <c r="B15" s="143"/>
      <c r="C15" s="144"/>
      <c r="D15" s="144"/>
      <c r="E15" s="107"/>
      <c r="F15" s="105" t="str">
        <f>IF(E15&gt;0,E15/1000/Daten!$P$4/($C$7-$C$8)*3600,"")</f>
        <v/>
      </c>
      <c r="G15" s="106" t="str">
        <f ca="1">IF(E15&gt;0,IF($B$9="Nenndurchfluss nach EN215 3.4.1 mit 2K und 10kPa (Standard)",INDIRECT("Daten!B"&amp;MATCH(F15,Daten!$A$4:$A$18,-1)+3),INDIRECT("Daten!D"&amp;MATCH(F15,Daten!$C$4:$C$18,-1)+2)),"")</f>
        <v/>
      </c>
      <c r="H15" s="103"/>
      <c r="J15" s="1"/>
      <c r="L15" s="235"/>
      <c r="M15" s="235"/>
    </row>
    <row r="16" spans="1:15" x14ac:dyDescent="0.25">
      <c r="A16" s="7">
        <v>5</v>
      </c>
      <c r="B16" s="143"/>
      <c r="C16" s="144"/>
      <c r="D16" s="144"/>
      <c r="E16" s="107"/>
      <c r="F16" s="105" t="str">
        <f>IF(E16&gt;0,E16/1000/Daten!$P$4/($C$7-$C$8)*3600,"")</f>
        <v/>
      </c>
      <c r="G16" s="106" t="str">
        <f ca="1">IF(E16&gt;0,IF($B$9="Nenndurchfluss nach EN215 3.4.1 mit 2K und 10kPa (Standard)",INDIRECT("Daten!B"&amp;MATCH(F16,Daten!$A$4:$A$18,-1)+3),INDIRECT("Daten!D"&amp;MATCH(F16,Daten!$C$4:$C$18,-1)+2)),"")</f>
        <v/>
      </c>
      <c r="H16" s="103"/>
      <c r="J16" s="1"/>
      <c r="L16" s="235"/>
      <c r="M16" s="235"/>
      <c r="O16" s="67"/>
    </row>
    <row r="17" spans="1:13" x14ac:dyDescent="0.25">
      <c r="A17" s="7">
        <v>6</v>
      </c>
      <c r="B17" s="143"/>
      <c r="C17" s="144"/>
      <c r="D17" s="144"/>
      <c r="E17" s="107"/>
      <c r="F17" s="105" t="str">
        <f>IF(E17&gt;0,E17/1000/Daten!$P$4/($C$7-$C$8)*3600,"")</f>
        <v/>
      </c>
      <c r="G17" s="106" t="str">
        <f ca="1">IF(E17&gt;0,IF($B$9="Nenndurchfluss nach EN215 3.4.1 mit 2K und 10kPa (Standard)",INDIRECT("Daten!B"&amp;MATCH(F17,Daten!$A$4:$A$18,-1)+3),INDIRECT("Daten!D"&amp;MATCH(F17,Daten!$C$4:$C$18,-1)+2)),"")</f>
        <v/>
      </c>
      <c r="H17" s="103"/>
      <c r="L17" s="235"/>
      <c r="M17" s="235"/>
    </row>
    <row r="18" spans="1:13" x14ac:dyDescent="0.25">
      <c r="A18" s="10">
        <v>7</v>
      </c>
      <c r="B18" s="143"/>
      <c r="C18" s="144"/>
      <c r="D18" s="144"/>
      <c r="E18" s="107"/>
      <c r="F18" s="105" t="str">
        <f>IF(E18&gt;0,E18/1000/Daten!$P$4/($C$7-$C$8)*3600,"")</f>
        <v/>
      </c>
      <c r="G18" s="106" t="str">
        <f ca="1">IF(E18&gt;0,IF($B$9="Nenndurchfluss nach EN215 3.4.1 mit 2K und 10kPa (Standard)",INDIRECT("Daten!B"&amp;MATCH(F18,Daten!$A$4:$A$18,-1)+3),INDIRECT("Daten!D"&amp;MATCH(F18,Daten!$C$4:$C$18,-1)+2)),"")</f>
        <v/>
      </c>
      <c r="H18" s="103"/>
      <c r="L18" s="235"/>
      <c r="M18" s="235"/>
    </row>
    <row r="19" spans="1:13" x14ac:dyDescent="0.25">
      <c r="A19" s="7">
        <v>8</v>
      </c>
      <c r="B19" s="143"/>
      <c r="C19" s="144"/>
      <c r="D19" s="144"/>
      <c r="E19" s="107"/>
      <c r="F19" s="105" t="str">
        <f>IF(E19&gt;0,E19/1000/Daten!$P$4/($C$7-$C$8)*3600,"")</f>
        <v/>
      </c>
      <c r="G19" s="106" t="str">
        <f ca="1">IF(E19&gt;0,IF($B$9="Nenndurchfluss nach EN215 3.4.1 mit 2K und 10kPa (Standard)",INDIRECT("Daten!B"&amp;MATCH(F19,Daten!$A$4:$A$18,-1)+3),INDIRECT("Daten!D"&amp;MATCH(F19,Daten!$C$4:$C$18,-1)+2)),"")</f>
        <v/>
      </c>
      <c r="H19" s="103"/>
    </row>
    <row r="20" spans="1:13" x14ac:dyDescent="0.25">
      <c r="A20" s="7">
        <v>9</v>
      </c>
      <c r="B20" s="143"/>
      <c r="C20" s="144"/>
      <c r="D20" s="144"/>
      <c r="E20" s="107"/>
      <c r="F20" s="105" t="str">
        <f>IF(E20&gt;0,E20/1000/Daten!$P$4/($C$7-$C$8)*3600,"")</f>
        <v/>
      </c>
      <c r="G20" s="106" t="str">
        <f ca="1">IF(E20&gt;0,IF($B$9="Nenndurchfluss nach EN215 3.4.1 mit 2K und 10kPa (Standard)",INDIRECT("Daten!B"&amp;MATCH(F20,Daten!$A$4:$A$18,-1)+3),INDIRECT("Daten!D"&amp;MATCH(F20,Daten!$C$4:$C$18,-1)+2)),"")</f>
        <v/>
      </c>
      <c r="H20" s="103"/>
    </row>
    <row r="21" spans="1:13" x14ac:dyDescent="0.25">
      <c r="A21" s="10">
        <v>10</v>
      </c>
      <c r="B21" s="143"/>
      <c r="C21" s="144"/>
      <c r="D21" s="144"/>
      <c r="E21" s="107"/>
      <c r="F21" s="105" t="str">
        <f>IF(E21&gt;0,E21/1000/Daten!$P$4/($C$7-$C$8)*3600,"")</f>
        <v/>
      </c>
      <c r="G21" s="106" t="str">
        <f ca="1">IF(E21&gt;0,IF($B$9="Nenndurchfluss nach EN215 3.4.1 mit 2K und 10kPa (Standard)",INDIRECT("Daten!B"&amp;MATCH(F21,Daten!$A$4:$A$18,-1)+3),INDIRECT("Daten!D"&amp;MATCH(F21,Daten!$C$4:$C$18,-1)+2)),"")</f>
        <v/>
      </c>
      <c r="H21" s="103"/>
    </row>
    <row r="22" spans="1:13" x14ac:dyDescent="0.25">
      <c r="A22" s="7">
        <v>11</v>
      </c>
      <c r="B22" s="143"/>
      <c r="C22" s="144"/>
      <c r="D22" s="144"/>
      <c r="E22" s="107"/>
      <c r="F22" s="105" t="str">
        <f>IF(E22&gt;0,E22/1000/Daten!$P$4/($C$7-$C$8)*3600,"")</f>
        <v/>
      </c>
      <c r="G22" s="106" t="str">
        <f ca="1">IF(E22&gt;0,IF($B$9="Nenndurchfluss nach EN215 3.4.1 mit 2K und 10kPa (Standard)",INDIRECT("Daten!B"&amp;MATCH(F22,Daten!$A$4:$A$18,-1)+3),INDIRECT("Daten!D"&amp;MATCH(F22,Daten!$C$4:$C$18,-1)+2)),"")</f>
        <v/>
      </c>
      <c r="H22" s="103"/>
    </row>
    <row r="23" spans="1:13" x14ac:dyDescent="0.25">
      <c r="A23" s="7">
        <v>12</v>
      </c>
      <c r="B23" s="143"/>
      <c r="C23" s="144"/>
      <c r="D23" s="144"/>
      <c r="E23" s="107"/>
      <c r="F23" s="105" t="str">
        <f>IF(E23&gt;0,E23/1000/Daten!$P$4/($C$7-$C$8)*3600,"")</f>
        <v/>
      </c>
      <c r="G23" s="106" t="str">
        <f ca="1">IF(E23&gt;0,IF($B$9="Nenndurchfluss nach EN215 3.4.1 mit 2K und 10kPa (Standard)",INDIRECT("Daten!B"&amp;MATCH(F23,Daten!$A$4:$A$18,-1)+3),INDIRECT("Daten!D"&amp;MATCH(F23,Daten!$C$4:$C$18,-1)+2)),"")</f>
        <v/>
      </c>
      <c r="H23" s="103"/>
    </row>
    <row r="24" spans="1:13" x14ac:dyDescent="0.25">
      <c r="A24" s="10">
        <v>13</v>
      </c>
      <c r="B24" s="143"/>
      <c r="C24" s="144"/>
      <c r="D24" s="144"/>
      <c r="E24" s="107"/>
      <c r="F24" s="105" t="str">
        <f>IF(E24&gt;0,E24/1000/Daten!$P$4/($C$7-$C$8)*3600,"")</f>
        <v/>
      </c>
      <c r="G24" s="106" t="str">
        <f ca="1">IF(E24&gt;0,IF($B$9="Nenndurchfluss nach EN215 3.4.1 mit 2K und 10kPa (Standard)",INDIRECT("Daten!B"&amp;MATCH(F24,Daten!$A$4:$A$18,-1)+3),INDIRECT("Daten!D"&amp;MATCH(F24,Daten!$C$4:$C$18,-1)+2)),"")</f>
        <v/>
      </c>
      <c r="H24" s="103"/>
    </row>
    <row r="25" spans="1:13" x14ac:dyDescent="0.25">
      <c r="A25" s="7">
        <v>14</v>
      </c>
      <c r="B25" s="143"/>
      <c r="C25" s="144"/>
      <c r="D25" s="144"/>
      <c r="E25" s="107"/>
      <c r="F25" s="105" t="str">
        <f>IF(E25&gt;0,E25/1000/Daten!$P$4/($C$7-$C$8)*3600,"")</f>
        <v/>
      </c>
      <c r="G25" s="106" t="str">
        <f ca="1">IF(E25&gt;0,IF($B$9="Nenndurchfluss nach EN215 3.4.1 mit 2K und 10kPa (Standard)",INDIRECT("Daten!B"&amp;MATCH(F25,Daten!$A$4:$A$18,-1)+3),INDIRECT("Daten!D"&amp;MATCH(F25,Daten!$C$4:$C$18,-1)+2)),"")</f>
        <v/>
      </c>
      <c r="H25" s="103"/>
    </row>
    <row r="26" spans="1:13" x14ac:dyDescent="0.25">
      <c r="A26" s="7">
        <v>15</v>
      </c>
      <c r="B26" s="143"/>
      <c r="C26" s="144"/>
      <c r="D26" s="144"/>
      <c r="E26" s="107"/>
      <c r="F26" s="105" t="str">
        <f>IF(E26&gt;0,E26/1000/Daten!$P$4/($C$7-$C$8)*3600,"")</f>
        <v/>
      </c>
      <c r="G26" s="106" t="str">
        <f ca="1">IF(E26&gt;0,IF($B$9="Nenndurchfluss nach EN215 3.4.1 mit 2K und 10kPa (Standard)",INDIRECT("Daten!B"&amp;MATCH(F26,Daten!$A$4:$A$18,-1)+3),INDIRECT("Daten!D"&amp;MATCH(F26,Daten!$C$4:$C$18,-1)+2)),"")</f>
        <v/>
      </c>
      <c r="H26" s="103"/>
    </row>
    <row r="27" spans="1:13" x14ac:dyDescent="0.25">
      <c r="A27" s="10">
        <v>16</v>
      </c>
      <c r="B27" s="143"/>
      <c r="C27" s="144"/>
      <c r="D27" s="144"/>
      <c r="E27" s="107"/>
      <c r="F27" s="105" t="str">
        <f>IF(E27&gt;0,E27/1000/Daten!$P$4/($C$7-$C$8)*3600,"")</f>
        <v/>
      </c>
      <c r="G27" s="106" t="str">
        <f ca="1">IF(E27&gt;0,IF($B$9="Nenndurchfluss nach EN215 3.4.1 mit 2K und 10kPa (Standard)",INDIRECT("Daten!B"&amp;MATCH(F27,Daten!$A$4:$A$18,-1)+3),INDIRECT("Daten!D"&amp;MATCH(F27,Daten!$C$4:$C$18,-1)+2)),"")</f>
        <v/>
      </c>
      <c r="H27" s="103"/>
    </row>
    <row r="28" spans="1:13" x14ac:dyDescent="0.25">
      <c r="A28" s="7">
        <v>17</v>
      </c>
      <c r="B28" s="143"/>
      <c r="C28" s="144"/>
      <c r="D28" s="144"/>
      <c r="E28" s="107"/>
      <c r="F28" s="105" t="str">
        <f>IF(E28&gt;0,E28/1000/Daten!$P$4/($C$7-$C$8)*3600,"")</f>
        <v/>
      </c>
      <c r="G28" s="106" t="str">
        <f ca="1">IF(E28&gt;0,IF($B$9="Nenndurchfluss nach EN215 3.4.1 mit 2K und 10kPa (Standard)",INDIRECT("Daten!B"&amp;MATCH(F28,Daten!$A$4:$A$18,-1)+3),INDIRECT("Daten!D"&amp;MATCH(F28,Daten!$C$4:$C$18,-1)+2)),"")</f>
        <v/>
      </c>
      <c r="H28" s="103"/>
    </row>
    <row r="29" spans="1:13" x14ac:dyDescent="0.25">
      <c r="A29" s="7">
        <v>18</v>
      </c>
      <c r="B29" s="143"/>
      <c r="C29" s="144"/>
      <c r="D29" s="144"/>
      <c r="E29" s="107"/>
      <c r="F29" s="105" t="str">
        <f>IF(E29&gt;0,E29/1000/Daten!$P$4/($C$7-$C$8)*3600,"")</f>
        <v/>
      </c>
      <c r="G29" s="106" t="str">
        <f ca="1">IF(E29&gt;0,IF($B$9="Nenndurchfluss nach EN215 3.4.1 mit 2K und 10kPa (Standard)",INDIRECT("Daten!B"&amp;MATCH(F29,Daten!$A$4:$A$18,-1)+3),INDIRECT("Daten!D"&amp;MATCH(F29,Daten!$C$4:$C$18,-1)+2)),"")</f>
        <v/>
      </c>
      <c r="H29" s="103"/>
    </row>
    <row r="30" spans="1:13" x14ac:dyDescent="0.25">
      <c r="A30" s="10">
        <v>19</v>
      </c>
      <c r="B30" s="143"/>
      <c r="C30" s="144"/>
      <c r="D30" s="144"/>
      <c r="E30" s="107"/>
      <c r="F30" s="105" t="str">
        <f>IF(E30&gt;0,E30/1000/Daten!$P$4/($C$7-$C$8)*3600,"")</f>
        <v/>
      </c>
      <c r="G30" s="106" t="str">
        <f ca="1">IF(E30&gt;0,IF($B$9="Nenndurchfluss nach EN215 3.4.1 mit 2K und 10kPa (Standard)",INDIRECT("Daten!B"&amp;MATCH(F30,Daten!$A$4:$A$18,-1)+3),INDIRECT("Daten!D"&amp;MATCH(F30,Daten!$C$4:$C$18,-1)+2)),"")</f>
        <v/>
      </c>
      <c r="H30" s="103"/>
    </row>
    <row r="31" spans="1:13" x14ac:dyDescent="0.25">
      <c r="A31" s="7">
        <v>20</v>
      </c>
      <c r="B31" s="143"/>
      <c r="C31" s="144"/>
      <c r="D31" s="144"/>
      <c r="E31" s="107"/>
      <c r="F31" s="105" t="str">
        <f>IF(E31&gt;0,E31/1000/Daten!$P$4/($C$7-$C$8)*3600,"")</f>
        <v/>
      </c>
      <c r="G31" s="106" t="str">
        <f ca="1">IF(E31&gt;0,IF($B$9="Nenndurchfluss nach EN215 3.4.1 mit 2K und 10kPa (Standard)",INDIRECT("Daten!B"&amp;MATCH(F31,Daten!$A$4:$A$18,-1)+3),INDIRECT("Daten!D"&amp;MATCH(F31,Daten!$C$4:$C$18,-1)+2)),"")</f>
        <v/>
      </c>
      <c r="H31" s="103"/>
      <c r="I31" s="19"/>
      <c r="J31" s="20"/>
    </row>
    <row r="32" spans="1:13" x14ac:dyDescent="0.25">
      <c r="A32" s="7">
        <v>21</v>
      </c>
      <c r="B32" s="143"/>
      <c r="C32" s="144"/>
      <c r="D32" s="144"/>
      <c r="E32" s="107"/>
      <c r="F32" s="105" t="str">
        <f>IF(E32&gt;0,E32/1000/Daten!$P$4/($C$7-$C$8)*3600,"")</f>
        <v/>
      </c>
      <c r="G32" s="106" t="str">
        <f ca="1">IF(E32&gt;0,IF($B$9="Nenndurchfluss nach EN215 3.4.1 mit 2K und 10kPa (Standard)",INDIRECT("Daten!B"&amp;MATCH(F32,Daten!$A$4:$A$18,-1)+3),INDIRECT("Daten!D"&amp;MATCH(F32,Daten!$C$4:$C$18,-1)+2)),"")</f>
        <v/>
      </c>
      <c r="H32" s="103"/>
    </row>
    <row r="33" spans="1:8" x14ac:dyDescent="0.25">
      <c r="A33" s="10">
        <v>22</v>
      </c>
      <c r="B33" s="143"/>
      <c r="C33" s="144"/>
      <c r="D33" s="144"/>
      <c r="E33" s="107"/>
      <c r="F33" s="105" t="str">
        <f>IF(E33&gt;0,E33/1000/Daten!$P$4/($C$7-$C$8)*3600,"")</f>
        <v/>
      </c>
      <c r="G33" s="106" t="str">
        <f ca="1">IF(E33&gt;0,IF($B$9="Nenndurchfluss nach EN215 3.4.1 mit 2K und 10kPa (Standard)",INDIRECT("Daten!B"&amp;MATCH(F33,Daten!$A$4:$A$18,-1)+3),INDIRECT("Daten!D"&amp;MATCH(F33,Daten!$C$4:$C$18,-1)+2)),"")</f>
        <v/>
      </c>
      <c r="H33" s="103"/>
    </row>
    <row r="34" spans="1:8" x14ac:dyDescent="0.25">
      <c r="A34" s="7">
        <v>23</v>
      </c>
      <c r="B34" s="143"/>
      <c r="C34" s="144"/>
      <c r="D34" s="144"/>
      <c r="E34" s="107"/>
      <c r="F34" s="105" t="str">
        <f>IF(E34&gt;0,E34/1000/Daten!$P$4/($C$7-$C$8)*3600,"")</f>
        <v/>
      </c>
      <c r="G34" s="106" t="str">
        <f ca="1">IF(E34&gt;0,IF($B$9="Nenndurchfluss nach EN215 3.4.1 mit 2K und 10kPa (Standard)",INDIRECT("Daten!B"&amp;MATCH(F34,Daten!$A$4:$A$18,-1)+3),INDIRECT("Daten!D"&amp;MATCH(F34,Daten!$C$4:$C$18,-1)+2)),"")</f>
        <v/>
      </c>
      <c r="H34" s="103"/>
    </row>
    <row r="35" spans="1:8" x14ac:dyDescent="0.25">
      <c r="A35" s="7">
        <v>24</v>
      </c>
      <c r="B35" s="143"/>
      <c r="C35" s="144"/>
      <c r="D35" s="144"/>
      <c r="E35" s="107"/>
      <c r="F35" s="105" t="str">
        <f>IF(E35&gt;0,E35/1000/Daten!$P$4/($C$7-$C$8)*3600,"")</f>
        <v/>
      </c>
      <c r="G35" s="106" t="str">
        <f ca="1">IF(E35&gt;0,IF($B$9="Nenndurchfluss nach EN215 3.4.1 mit 2K und 10kPa (Standard)",INDIRECT("Daten!B"&amp;MATCH(F35,Daten!$A$4:$A$18,-1)+3),INDIRECT("Daten!D"&amp;MATCH(F35,Daten!$C$4:$C$18,-1)+2)),"")</f>
        <v/>
      </c>
      <c r="H35" s="103"/>
    </row>
    <row r="36" spans="1:8" x14ac:dyDescent="0.25">
      <c r="A36" s="10">
        <v>25</v>
      </c>
      <c r="B36" s="143"/>
      <c r="C36" s="144"/>
      <c r="D36" s="144"/>
      <c r="E36" s="107"/>
      <c r="F36" s="105" t="str">
        <f>IF(E36&gt;0,E36/1000/Daten!$P$4/($C$7-$C$8)*3600,"")</f>
        <v/>
      </c>
      <c r="G36" s="106" t="str">
        <f ca="1">IF(E36&gt;0,IF($B$9="Nenndurchfluss nach EN215 3.4.1 mit 2K und 10kPa (Standard)",INDIRECT("Daten!B"&amp;MATCH(F36,Daten!$A$4:$A$18,-1)+3),INDIRECT("Daten!D"&amp;MATCH(F36,Daten!$C$4:$C$18,-1)+2)),"")</f>
        <v/>
      </c>
      <c r="H36" s="103"/>
    </row>
    <row r="37" spans="1:8" x14ac:dyDescent="0.25">
      <c r="A37" s="7">
        <v>26</v>
      </c>
      <c r="B37" s="143"/>
      <c r="C37" s="144"/>
      <c r="D37" s="144"/>
      <c r="E37" s="107"/>
      <c r="F37" s="105" t="str">
        <f>IF(E37&gt;0,E37/1000/Daten!$P$4/($C$7-$C$8)*3600,"")</f>
        <v/>
      </c>
      <c r="G37" s="106" t="str">
        <f ca="1">IF(E37&gt;0,IF($B$9="Nenndurchfluss nach EN215 3.4.1 mit 2K und 10kPa (Standard)",INDIRECT("Daten!B"&amp;MATCH(F37,Daten!$A$4:$A$18,-1)+3),INDIRECT("Daten!D"&amp;MATCH(F37,Daten!$C$4:$C$18,-1)+2)),"")</f>
        <v/>
      </c>
      <c r="H37" s="103"/>
    </row>
    <row r="38" spans="1:8" x14ac:dyDescent="0.25">
      <c r="A38" s="7">
        <v>27</v>
      </c>
      <c r="B38" s="143"/>
      <c r="C38" s="144"/>
      <c r="D38" s="144"/>
      <c r="E38" s="107"/>
      <c r="F38" s="105" t="str">
        <f>IF(E38&gt;0,E38/1000/Daten!$P$4/($C$7-$C$8)*3600,"")</f>
        <v/>
      </c>
      <c r="G38" s="106" t="str">
        <f ca="1">IF(E38&gt;0,IF($B$9="Nenndurchfluss nach EN215 3.4.1 mit 2K und 10kPa (Standard)",INDIRECT("Daten!B"&amp;MATCH(F38,Daten!$A$4:$A$18,-1)+3),INDIRECT("Daten!D"&amp;MATCH(F38,Daten!$C$4:$C$18,-1)+2)),"")</f>
        <v/>
      </c>
      <c r="H38" s="103"/>
    </row>
    <row r="39" spans="1:8" x14ac:dyDescent="0.25">
      <c r="A39" s="10">
        <v>28</v>
      </c>
      <c r="B39" s="143"/>
      <c r="C39" s="144"/>
      <c r="D39" s="144"/>
      <c r="E39" s="107"/>
      <c r="F39" s="105" t="str">
        <f>IF(E39&gt;0,E39/1000/Daten!$P$4/($C$7-$C$8)*3600,"")</f>
        <v/>
      </c>
      <c r="G39" s="106" t="str">
        <f ca="1">IF(E39&gt;0,IF($B$9="Nenndurchfluss nach EN215 3.4.1 mit 2K und 10kPa (Standard)",INDIRECT("Daten!B"&amp;MATCH(F39,Daten!$A$4:$A$18,-1)+3),INDIRECT("Daten!D"&amp;MATCH(F39,Daten!$C$4:$C$18,-1)+2)),"")</f>
        <v/>
      </c>
      <c r="H39" s="103"/>
    </row>
    <row r="40" spans="1:8" x14ac:dyDescent="0.25">
      <c r="A40" s="7">
        <v>29</v>
      </c>
      <c r="B40" s="143"/>
      <c r="C40" s="144"/>
      <c r="D40" s="144"/>
      <c r="E40" s="107"/>
      <c r="F40" s="105" t="str">
        <f>IF(E40&gt;0,E40/1000/Daten!$P$4/($C$7-$C$8)*3600,"")</f>
        <v/>
      </c>
      <c r="G40" s="106" t="str">
        <f ca="1">IF(E40&gt;0,IF($B$9="Nenndurchfluss nach EN215 3.4.1 mit 2K und 10kPa (Standard)",INDIRECT("Daten!B"&amp;MATCH(F40,Daten!$A$4:$A$18,-1)+3),INDIRECT("Daten!D"&amp;MATCH(F40,Daten!$C$4:$C$18,-1)+2)),"")</f>
        <v/>
      </c>
      <c r="H40" s="103"/>
    </row>
    <row r="41" spans="1:8" x14ac:dyDescent="0.25">
      <c r="A41" s="7">
        <v>30</v>
      </c>
      <c r="B41" s="143"/>
      <c r="C41" s="144"/>
      <c r="D41" s="144"/>
      <c r="E41" s="107"/>
      <c r="F41" s="105" t="str">
        <f>IF(E41&gt;0,E41/1000/Daten!$P$4/($C$7-$C$8)*3600,"")</f>
        <v/>
      </c>
      <c r="G41" s="106" t="str">
        <f ca="1">IF(E41&gt;0,IF($B$9="Nenndurchfluss nach EN215 3.4.1 mit 2K und 10kPa (Standard)",INDIRECT("Daten!B"&amp;MATCH(F41,Daten!$A$4:$A$18,-1)+3),INDIRECT("Daten!D"&amp;MATCH(F41,Daten!$C$4:$C$18,-1)+2)),"")</f>
        <v/>
      </c>
      <c r="H41" s="103"/>
    </row>
    <row r="42" spans="1:8" x14ac:dyDescent="0.25">
      <c r="A42" s="10">
        <v>31</v>
      </c>
      <c r="B42" s="143"/>
      <c r="C42" s="144"/>
      <c r="D42" s="144"/>
      <c r="E42" s="107"/>
      <c r="F42" s="105" t="str">
        <f>IF(E42&gt;0,E42/1000/Daten!$P$4/($C$7-$C$8)*3600,"")</f>
        <v/>
      </c>
      <c r="G42" s="106" t="str">
        <f ca="1">IF(E42&gt;0,IF($B$9="Nenndurchfluss nach EN215 3.4.1 mit 2K und 10kPa (Standard)",INDIRECT("Daten!B"&amp;MATCH(F42,Daten!$A$4:$A$18,-1)+3),INDIRECT("Daten!D"&amp;MATCH(F42,Daten!$C$4:$C$18,-1)+2)),"")</f>
        <v/>
      </c>
      <c r="H42" s="103"/>
    </row>
    <row r="43" spans="1:8" x14ac:dyDescent="0.25">
      <c r="A43" s="7">
        <v>32</v>
      </c>
      <c r="B43" s="143"/>
      <c r="C43" s="144"/>
      <c r="D43" s="144"/>
      <c r="E43" s="107"/>
      <c r="F43" s="105" t="str">
        <f>IF(E43&gt;0,E43/1000/Daten!$P$4/($C$7-$C$8)*3600,"")</f>
        <v/>
      </c>
      <c r="G43" s="106" t="str">
        <f ca="1">IF(E43&gt;0,IF($B$9="Nenndurchfluss nach EN215 3.4.1 mit 2K und 10kPa (Standard)",INDIRECT("Daten!B"&amp;MATCH(F43,Daten!$A$4:$A$18,-1)+3),INDIRECT("Daten!D"&amp;MATCH(F43,Daten!$C$4:$C$18,-1)+2)),"")</f>
        <v/>
      </c>
      <c r="H43" s="103"/>
    </row>
    <row r="44" spans="1:8" x14ac:dyDescent="0.25">
      <c r="A44" s="7">
        <v>33</v>
      </c>
      <c r="B44" s="143"/>
      <c r="C44" s="144"/>
      <c r="D44" s="144"/>
      <c r="E44" s="107"/>
      <c r="F44" s="105" t="str">
        <f>IF(E44&gt;0,E44/1000/Daten!$P$4/($C$7-$C$8)*3600,"")</f>
        <v/>
      </c>
      <c r="G44" s="106" t="str">
        <f ca="1">IF(E44&gt;0,IF($B$9="Nenndurchfluss nach EN215 3.4.1 mit 2K und 10kPa (Standard)",INDIRECT("Daten!B"&amp;MATCH(F44,Daten!$A$4:$A$18,-1)+3),INDIRECT("Daten!D"&amp;MATCH(F44,Daten!$C$4:$C$18,-1)+2)),"")</f>
        <v/>
      </c>
      <c r="H44" s="103"/>
    </row>
    <row r="45" spans="1:8" x14ac:dyDescent="0.25">
      <c r="A45" s="10">
        <v>34</v>
      </c>
      <c r="B45" s="143"/>
      <c r="C45" s="144"/>
      <c r="D45" s="144"/>
      <c r="E45" s="107"/>
      <c r="F45" s="105" t="str">
        <f>IF(E45&gt;0,E45/1000/Daten!$P$4/($C$7-$C$8)*3600,"")</f>
        <v/>
      </c>
      <c r="G45" s="106" t="str">
        <f ca="1">IF(E45&gt;0,IF($B$9="Nenndurchfluss nach EN215 3.4.1 mit 2K und 10kPa (Standard)",INDIRECT("Daten!B"&amp;MATCH(F45,Daten!$A$4:$A$18,-1)+3),INDIRECT("Daten!D"&amp;MATCH(F45,Daten!$C$4:$C$18,-1)+2)),"")</f>
        <v/>
      </c>
      <c r="H45" s="103"/>
    </row>
    <row r="46" spans="1:8" x14ac:dyDescent="0.25">
      <c r="A46" s="7">
        <v>35</v>
      </c>
      <c r="B46" s="143"/>
      <c r="C46" s="144"/>
      <c r="D46" s="144"/>
      <c r="E46" s="107"/>
      <c r="F46" s="105" t="str">
        <f>IF(E46&gt;0,E46/1000/Daten!$P$4/($C$7-$C$8)*3600,"")</f>
        <v/>
      </c>
      <c r="G46" s="106" t="str">
        <f ca="1">IF(E46&gt;0,IF($B$9="Nenndurchfluss nach EN215 3.4.1 mit 2K und 10kPa (Standard)",INDIRECT("Daten!B"&amp;MATCH(F46,Daten!$A$4:$A$18,-1)+3),INDIRECT("Daten!D"&amp;MATCH(F46,Daten!$C$4:$C$18,-1)+2)),"")</f>
        <v/>
      </c>
      <c r="H46" s="103"/>
    </row>
    <row r="47" spans="1:8" x14ac:dyDescent="0.25">
      <c r="A47" s="7">
        <v>36</v>
      </c>
      <c r="B47" s="143"/>
      <c r="C47" s="144"/>
      <c r="D47" s="144"/>
      <c r="E47" s="107"/>
      <c r="F47" s="105" t="str">
        <f>IF(E47&gt;0,E47/1000/Daten!$P$4/($C$7-$C$8)*3600,"")</f>
        <v/>
      </c>
      <c r="G47" s="106" t="str">
        <f ca="1">IF(E47&gt;0,IF($B$9="Nenndurchfluss nach EN215 3.4.1 mit 2K und 10kPa (Standard)",INDIRECT("Daten!B"&amp;MATCH(F47,Daten!$A$4:$A$18,-1)+3),INDIRECT("Daten!D"&amp;MATCH(F47,Daten!$C$4:$C$18,-1)+2)),"")</f>
        <v/>
      </c>
      <c r="H47" s="103"/>
    </row>
    <row r="48" spans="1:8" x14ac:dyDescent="0.25">
      <c r="A48" s="10">
        <v>37</v>
      </c>
      <c r="B48" s="143"/>
      <c r="C48" s="144"/>
      <c r="D48" s="144"/>
      <c r="E48" s="107"/>
      <c r="F48" s="105" t="str">
        <f>IF(E48&gt;0,E48/1000/Daten!$P$4/($C$7-$C$8)*3600,"")</f>
        <v/>
      </c>
      <c r="G48" s="106" t="str">
        <f ca="1">IF(E48&gt;0,IF($B$9="Nenndurchfluss nach EN215 3.4.1 mit 2K und 10kPa (Standard)",INDIRECT("Daten!B"&amp;MATCH(F48,Daten!$A$4:$A$18,-1)+3),INDIRECT("Daten!D"&amp;MATCH(F48,Daten!$C$4:$C$18,-1)+2)),"")</f>
        <v/>
      </c>
      <c r="H48" s="103"/>
    </row>
    <row r="49" spans="1:8" x14ac:dyDescent="0.25">
      <c r="A49" s="7">
        <v>38</v>
      </c>
      <c r="B49" s="143"/>
      <c r="C49" s="144"/>
      <c r="D49" s="144"/>
      <c r="E49" s="107"/>
      <c r="F49" s="105" t="str">
        <f>IF(E49&gt;0,E49/1000/Daten!$P$4/($C$7-$C$8)*3600,"")</f>
        <v/>
      </c>
      <c r="G49" s="106" t="str">
        <f ca="1">IF(E49&gt;0,IF($B$9="Nenndurchfluss nach EN215 3.4.1 mit 2K und 10kPa (Standard)",INDIRECT("Daten!B"&amp;MATCH(F49,Daten!$A$4:$A$18,-1)+3),INDIRECT("Daten!D"&amp;MATCH(F49,Daten!$C$4:$C$18,-1)+2)),"")</f>
        <v/>
      </c>
      <c r="H49" s="103"/>
    </row>
    <row r="50" spans="1:8" x14ac:dyDescent="0.25">
      <c r="A50" s="7">
        <v>39</v>
      </c>
      <c r="B50" s="143"/>
      <c r="C50" s="144"/>
      <c r="D50" s="144"/>
      <c r="E50" s="107"/>
      <c r="F50" s="105" t="str">
        <f>IF(E50&gt;0,E50/1000/Daten!$P$4/($C$7-$C$8)*3600,"")</f>
        <v/>
      </c>
      <c r="G50" s="106" t="str">
        <f ca="1">IF(E50&gt;0,IF($B$9="Nenndurchfluss nach EN215 3.4.1 mit 2K und 10kPa (Standard)",INDIRECT("Daten!B"&amp;MATCH(F50,Daten!$A$4:$A$18,-1)+3),INDIRECT("Daten!D"&amp;MATCH(F50,Daten!$C$4:$C$18,-1)+2)),"")</f>
        <v/>
      </c>
      <c r="H50" s="103"/>
    </row>
    <row r="51" spans="1:8" x14ac:dyDescent="0.25">
      <c r="A51" s="10">
        <v>40</v>
      </c>
      <c r="B51" s="143"/>
      <c r="C51" s="144"/>
      <c r="D51" s="144"/>
      <c r="E51" s="107"/>
      <c r="F51" s="105" t="str">
        <f>IF(E51&gt;0,E51/1000/Daten!$P$4/($C$7-$C$8)*3600,"")</f>
        <v/>
      </c>
      <c r="G51" s="106" t="str">
        <f ca="1">IF(E51&gt;0,IF($B$9="Nenndurchfluss nach EN215 3.4.1 mit 2K und 10kPa (Standard)",INDIRECT("Daten!B"&amp;MATCH(F51,Daten!$A$4:$A$18,-1)+3),INDIRECT("Daten!D"&amp;MATCH(F51,Daten!$C$4:$C$18,-1)+2)),"")</f>
        <v/>
      </c>
      <c r="H51" s="103"/>
    </row>
    <row r="52" spans="1:8" x14ac:dyDescent="0.25">
      <c r="A52" s="7">
        <v>41</v>
      </c>
      <c r="B52" s="143"/>
      <c r="C52" s="144"/>
      <c r="D52" s="144"/>
      <c r="E52" s="107"/>
      <c r="F52" s="105" t="str">
        <f>IF(E52&gt;0,E52/1000/Daten!$P$4/($C$7-$C$8)*3600,"")</f>
        <v/>
      </c>
      <c r="G52" s="106" t="str">
        <f ca="1">IF(E52&gt;0,IF($B$9="Nenndurchfluss nach EN215 3.4.1 mit 2K und 10kPa (Standard)",INDIRECT("Daten!B"&amp;MATCH(F52,Daten!$A$4:$A$18,-1)+3),INDIRECT("Daten!D"&amp;MATCH(F52,Daten!$C$4:$C$18,-1)+2)),"")</f>
        <v/>
      </c>
      <c r="H52" s="103"/>
    </row>
    <row r="53" spans="1:8" x14ac:dyDescent="0.25">
      <c r="A53" s="7">
        <v>42</v>
      </c>
      <c r="B53" s="143"/>
      <c r="C53" s="144"/>
      <c r="D53" s="144"/>
      <c r="E53" s="107"/>
      <c r="F53" s="105" t="str">
        <f>IF(E53&gt;0,E53/1000/Daten!$P$4/($C$7-$C$8)*3600,"")</f>
        <v/>
      </c>
      <c r="G53" s="106" t="str">
        <f ca="1">IF(E53&gt;0,IF($B$9="Nenndurchfluss nach EN215 3.4.1 mit 2K und 10kPa (Standard)",INDIRECT("Daten!B"&amp;MATCH(F53,Daten!$A$4:$A$18,-1)+3),INDIRECT("Daten!D"&amp;MATCH(F53,Daten!$C$4:$C$18,-1)+2)),"")</f>
        <v/>
      </c>
      <c r="H53" s="103"/>
    </row>
    <row r="54" spans="1:8" x14ac:dyDescent="0.25">
      <c r="A54" s="10">
        <v>43</v>
      </c>
      <c r="B54" s="143"/>
      <c r="C54" s="144"/>
      <c r="D54" s="144"/>
      <c r="E54" s="107"/>
      <c r="F54" s="105" t="str">
        <f>IF(E54&gt;0,E54/1000/Daten!$P$4/($C$7-$C$8)*3600,"")</f>
        <v/>
      </c>
      <c r="G54" s="106" t="str">
        <f ca="1">IF(E54&gt;0,IF($B$9="Nenndurchfluss nach EN215 3.4.1 mit 2K und 10kPa (Standard)",INDIRECT("Daten!B"&amp;MATCH(F54,Daten!$A$4:$A$18,-1)+3),INDIRECT("Daten!D"&amp;MATCH(F54,Daten!$C$4:$C$18,-1)+2)),"")</f>
        <v/>
      </c>
      <c r="H54" s="103"/>
    </row>
    <row r="55" spans="1:8" x14ac:dyDescent="0.25">
      <c r="A55" s="7">
        <v>44</v>
      </c>
      <c r="B55" s="143"/>
      <c r="C55" s="144"/>
      <c r="D55" s="144"/>
      <c r="E55" s="107"/>
      <c r="F55" s="105" t="str">
        <f>IF(E55&gt;0,E55/1000/Daten!$P$4/($C$7-$C$8)*3600,"")</f>
        <v/>
      </c>
      <c r="G55" s="106" t="str">
        <f ca="1">IF(E55&gt;0,IF($B$9="Nenndurchfluss nach EN215 3.4.1 mit 2K und 10kPa (Standard)",INDIRECT("Daten!B"&amp;MATCH(F55,Daten!$A$4:$A$18,-1)+3),INDIRECT("Daten!D"&amp;MATCH(F55,Daten!$C$4:$C$18,-1)+2)),"")</f>
        <v/>
      </c>
      <c r="H55" s="103"/>
    </row>
    <row r="56" spans="1:8" x14ac:dyDescent="0.25">
      <c r="A56" s="7">
        <v>45</v>
      </c>
      <c r="B56" s="143"/>
      <c r="C56" s="144"/>
      <c r="D56" s="144"/>
      <c r="E56" s="107"/>
      <c r="F56" s="105" t="str">
        <f>IF(E56&gt;0,E56/1000/Daten!$P$4/($C$7-$C$8)*3600,"")</f>
        <v/>
      </c>
      <c r="G56" s="106" t="str">
        <f ca="1">IF(E56&gt;0,IF($B$9="Nenndurchfluss nach EN215 3.4.1 mit 2K und 10kPa (Standard)",INDIRECT("Daten!B"&amp;MATCH(F56,Daten!$A$4:$A$18,-1)+3),INDIRECT("Daten!D"&amp;MATCH(F56,Daten!$C$4:$C$18,-1)+2)),"")</f>
        <v/>
      </c>
      <c r="H56" s="103"/>
    </row>
    <row r="57" spans="1:8" x14ac:dyDescent="0.25">
      <c r="A57" s="10">
        <v>46</v>
      </c>
      <c r="B57" s="143"/>
      <c r="C57" s="144"/>
      <c r="D57" s="144"/>
      <c r="E57" s="107"/>
      <c r="F57" s="105" t="str">
        <f>IF(E57&gt;0,E57/1000/Daten!$P$4/($C$7-$C$8)*3600,"")</f>
        <v/>
      </c>
      <c r="G57" s="106" t="str">
        <f ca="1">IF(E57&gt;0,IF($B$9="Nenndurchfluss nach EN215 3.4.1 mit 2K und 10kPa (Standard)",INDIRECT("Daten!B"&amp;MATCH(F57,Daten!$A$4:$A$18,-1)+3),INDIRECT("Daten!D"&amp;MATCH(F57,Daten!$C$4:$C$18,-1)+2)),"")</f>
        <v/>
      </c>
      <c r="H57" s="103"/>
    </row>
    <row r="58" spans="1:8" x14ac:dyDescent="0.25">
      <c r="A58" s="7">
        <v>47</v>
      </c>
      <c r="B58" s="143"/>
      <c r="C58" s="144"/>
      <c r="D58" s="144"/>
      <c r="E58" s="107"/>
      <c r="F58" s="105" t="str">
        <f>IF(E58&gt;0,E58/1000/Daten!$P$4/($C$7-$C$8)*3600,"")</f>
        <v/>
      </c>
      <c r="G58" s="106" t="str">
        <f ca="1">IF(E58&gt;0,IF($B$9="Nenndurchfluss nach EN215 3.4.1 mit 2K und 10kPa (Standard)",INDIRECT("Daten!B"&amp;MATCH(F58,Daten!$A$4:$A$18,-1)+3),INDIRECT("Daten!D"&amp;MATCH(F58,Daten!$C$4:$C$18,-1)+2)),"")</f>
        <v/>
      </c>
      <c r="H58" s="103"/>
    </row>
    <row r="59" spans="1:8" x14ac:dyDescent="0.25">
      <c r="A59" s="7">
        <v>48</v>
      </c>
      <c r="B59" s="143"/>
      <c r="C59" s="144"/>
      <c r="D59" s="144"/>
      <c r="E59" s="107"/>
      <c r="F59" s="105" t="str">
        <f>IF(E59&gt;0,E59/1000/Daten!$P$4/($C$7-$C$8)*3600,"")</f>
        <v/>
      </c>
      <c r="G59" s="106" t="str">
        <f ca="1">IF(E59&gt;0,IF($B$9="Nenndurchfluss nach EN215 3.4.1 mit 2K und 10kPa (Standard)",INDIRECT("Daten!B"&amp;MATCH(F59,Daten!$A$4:$A$18,-1)+3),INDIRECT("Daten!D"&amp;MATCH(F59,Daten!$C$4:$C$18,-1)+2)),"")</f>
        <v/>
      </c>
      <c r="H59" s="103"/>
    </row>
    <row r="60" spans="1:8" x14ac:dyDescent="0.25">
      <c r="A60" s="10">
        <v>49</v>
      </c>
      <c r="B60" s="143"/>
      <c r="C60" s="144"/>
      <c r="D60" s="144"/>
      <c r="E60" s="107"/>
      <c r="F60" s="105" t="str">
        <f>IF(E60&gt;0,E60/1000/Daten!$P$4/($C$7-$C$8)*3600,"")</f>
        <v/>
      </c>
      <c r="G60" s="106" t="str">
        <f ca="1">IF(E60&gt;0,IF($B$9="Nenndurchfluss nach EN215 3.4.1 mit 2K und 10kPa (Standard)",INDIRECT("Daten!B"&amp;MATCH(F60,Daten!$A$4:$A$18,-1)+3),INDIRECT("Daten!D"&amp;MATCH(F60,Daten!$C$4:$C$18,-1)+2)),"")</f>
        <v/>
      </c>
      <c r="H60" s="103"/>
    </row>
    <row r="61" spans="1:8" x14ac:dyDescent="0.25">
      <c r="A61" s="7">
        <v>50</v>
      </c>
      <c r="B61" s="143"/>
      <c r="C61" s="144"/>
      <c r="D61" s="144"/>
      <c r="E61" s="107"/>
      <c r="F61" s="105" t="str">
        <f>IF(E61&gt;0,E61/1000/Daten!$P$4/($C$7-$C$8)*3600,"")</f>
        <v/>
      </c>
      <c r="G61" s="106" t="str">
        <f ca="1">IF(E61&gt;0,IF($B$9="Nenndurchfluss nach EN215 3.4.1 mit 2K und 10kPa (Standard)",INDIRECT("Daten!B"&amp;MATCH(F61,Daten!$A$4:$A$18,-1)+3),INDIRECT("Daten!D"&amp;MATCH(F61,Daten!$C$4:$C$18,-1)+2)),"")</f>
        <v/>
      </c>
      <c r="H61" s="103"/>
    </row>
    <row r="62" spans="1:8" x14ac:dyDescent="0.25">
      <c r="A62" s="7">
        <v>51</v>
      </c>
      <c r="B62" s="143"/>
      <c r="C62" s="144"/>
      <c r="D62" s="144"/>
      <c r="E62" s="107"/>
      <c r="F62" s="105" t="str">
        <f>IF(E62&gt;0,E62/1000/Daten!$P$4/($C$7-$C$8)*3600,"")</f>
        <v/>
      </c>
      <c r="G62" s="106" t="str">
        <f ca="1">IF(E62&gt;0,IF($B$9="Nenndurchfluss nach EN215 3.4.1 mit 2K und 10kPa (Standard)",INDIRECT("Daten!B"&amp;MATCH(F62,Daten!$A$4:$A$18,-1)+3),INDIRECT("Daten!D"&amp;MATCH(F62,Daten!$C$4:$C$18,-1)+2)),"")</f>
        <v/>
      </c>
      <c r="H62" s="103"/>
    </row>
    <row r="63" spans="1:8" x14ac:dyDescent="0.25">
      <c r="A63" s="7">
        <v>52</v>
      </c>
      <c r="B63" s="143"/>
      <c r="C63" s="144"/>
      <c r="D63" s="144"/>
      <c r="E63" s="107"/>
      <c r="F63" s="105" t="str">
        <f>IF(E63&gt;0,E63/1000/Daten!$P$4/($C$7-$C$8)*3600,"")</f>
        <v/>
      </c>
      <c r="G63" s="106" t="str">
        <f ca="1">IF(E63&gt;0,IF($B$9="Nenndurchfluss nach EN215 3.4.1 mit 2K und 10kPa (Standard)",INDIRECT("Daten!B"&amp;MATCH(F63,Daten!$A$4:$A$18,-1)+3),INDIRECT("Daten!D"&amp;MATCH(F63,Daten!$C$4:$C$18,-1)+2)),"")</f>
        <v/>
      </c>
      <c r="H63" s="103"/>
    </row>
    <row r="64" spans="1:8" x14ac:dyDescent="0.25">
      <c r="A64" s="7">
        <v>53</v>
      </c>
      <c r="B64" s="143"/>
      <c r="C64" s="144"/>
      <c r="D64" s="144"/>
      <c r="E64" s="107"/>
      <c r="F64" s="105" t="str">
        <f>IF(E64&gt;0,E64/1000/Daten!$P$4/($C$7-$C$8)*3600,"")</f>
        <v/>
      </c>
      <c r="G64" s="106" t="str">
        <f ca="1">IF(E64&gt;0,IF($B$9="Nenndurchfluss nach EN215 3.4.1 mit 2K und 10kPa (Standard)",INDIRECT("Daten!B"&amp;MATCH(F64,Daten!$A$4:$A$18,-1)+3),INDIRECT("Daten!D"&amp;MATCH(F64,Daten!$C$4:$C$18,-1)+2)),"")</f>
        <v/>
      </c>
      <c r="H64" s="103"/>
    </row>
    <row r="65" spans="1:8" x14ac:dyDescent="0.25">
      <c r="A65" s="7">
        <v>54</v>
      </c>
      <c r="B65" s="143"/>
      <c r="C65" s="144"/>
      <c r="D65" s="144"/>
      <c r="E65" s="107"/>
      <c r="F65" s="105" t="str">
        <f>IF(E65&gt;0,E65/1000/Daten!$P$4/($C$7-$C$8)*3600,"")</f>
        <v/>
      </c>
      <c r="G65" s="106" t="str">
        <f ca="1">IF(E65&gt;0,IF($B$9="Nenndurchfluss nach EN215 3.4.1 mit 2K und 10kPa (Standard)",INDIRECT("Daten!B"&amp;MATCH(F65,Daten!$A$4:$A$18,-1)+3),INDIRECT("Daten!D"&amp;MATCH(F65,Daten!$C$4:$C$18,-1)+2)),"")</f>
        <v/>
      </c>
      <c r="H65" s="103"/>
    </row>
    <row r="66" spans="1:8" x14ac:dyDescent="0.25">
      <c r="A66" s="7">
        <v>55</v>
      </c>
      <c r="B66" s="143"/>
      <c r="C66" s="144"/>
      <c r="D66" s="144"/>
      <c r="E66" s="107"/>
      <c r="F66" s="105" t="str">
        <f>IF(E66&gt;0,E66/1000/Daten!$P$4/($C$7-$C$8)*3600,"")</f>
        <v/>
      </c>
      <c r="G66" s="106" t="str">
        <f ca="1">IF(E66&gt;0,IF($B$9="Nenndurchfluss nach EN215 3.4.1 mit 2K und 10kPa (Standard)",INDIRECT("Daten!B"&amp;MATCH(F66,Daten!$A$4:$A$18,-1)+3),INDIRECT("Daten!D"&amp;MATCH(F66,Daten!$C$4:$C$18,-1)+2)),"")</f>
        <v/>
      </c>
      <c r="H66" s="103"/>
    </row>
    <row r="67" spans="1:8" x14ac:dyDescent="0.25">
      <c r="A67" s="7">
        <v>56</v>
      </c>
      <c r="B67" s="143"/>
      <c r="C67" s="144"/>
      <c r="D67" s="144"/>
      <c r="E67" s="107"/>
      <c r="F67" s="105" t="str">
        <f>IF(E67&gt;0,E67/1000/Daten!$P$4/($C$7-$C$8)*3600,"")</f>
        <v/>
      </c>
      <c r="G67" s="106" t="str">
        <f ca="1">IF(E67&gt;0,IF($B$9="Nenndurchfluss nach EN215 3.4.1 mit 2K und 10kPa (Standard)",INDIRECT("Daten!B"&amp;MATCH(F67,Daten!$A$4:$A$18,-1)+3),INDIRECT("Daten!D"&amp;MATCH(F67,Daten!$C$4:$C$18,-1)+2)),"")</f>
        <v/>
      </c>
      <c r="H67" s="103"/>
    </row>
    <row r="68" spans="1:8" x14ac:dyDescent="0.25">
      <c r="A68" s="7">
        <v>57</v>
      </c>
      <c r="B68" s="143"/>
      <c r="C68" s="144"/>
      <c r="D68" s="144"/>
      <c r="E68" s="107"/>
      <c r="F68" s="105" t="str">
        <f>IF(E68&gt;0,E68/1000/Daten!$P$4/($C$7-$C$8)*3600,"")</f>
        <v/>
      </c>
      <c r="G68" s="106" t="str">
        <f ca="1">IF(E68&gt;0,IF($B$9="Nenndurchfluss nach EN215 3.4.1 mit 2K und 10kPa (Standard)",INDIRECT("Daten!B"&amp;MATCH(F68,Daten!$A$4:$A$18,-1)+3),INDIRECT("Daten!D"&amp;MATCH(F68,Daten!$C$4:$C$18,-1)+2)),"")</f>
        <v/>
      </c>
      <c r="H68" s="103"/>
    </row>
    <row r="69" spans="1:8" x14ac:dyDescent="0.25">
      <c r="A69" s="7">
        <v>58</v>
      </c>
      <c r="B69" s="143"/>
      <c r="C69" s="144"/>
      <c r="D69" s="144"/>
      <c r="E69" s="107"/>
      <c r="F69" s="105" t="str">
        <f>IF(E69&gt;0,E69/1000/Daten!$P$4/($C$7-$C$8)*3600,"")</f>
        <v/>
      </c>
      <c r="G69" s="106" t="str">
        <f ca="1">IF(E69&gt;0,IF($B$9="Nenndurchfluss nach EN215 3.4.1 mit 2K und 10kPa (Standard)",INDIRECT("Daten!B"&amp;MATCH(F69,Daten!$A$4:$A$18,-1)+3),INDIRECT("Daten!D"&amp;MATCH(F69,Daten!$C$4:$C$18,-1)+2)),"")</f>
        <v/>
      </c>
      <c r="H69" s="103"/>
    </row>
    <row r="70" spans="1:8" x14ac:dyDescent="0.25">
      <c r="A70" s="7">
        <v>59</v>
      </c>
      <c r="B70" s="143"/>
      <c r="C70" s="144"/>
      <c r="D70" s="144"/>
      <c r="E70" s="107"/>
      <c r="F70" s="105" t="str">
        <f>IF(E70&gt;0,E70/1000/Daten!$P$4/($C$7-$C$8)*3600,"")</f>
        <v/>
      </c>
      <c r="G70" s="106" t="str">
        <f ca="1">IF(E70&gt;0,IF($B$9="Nenndurchfluss nach EN215 3.4.1 mit 2K und 10kPa (Standard)",INDIRECT("Daten!B"&amp;MATCH(F70,Daten!$A$4:$A$18,-1)+3),INDIRECT("Daten!D"&amp;MATCH(F70,Daten!$C$4:$C$18,-1)+2)),"")</f>
        <v/>
      </c>
      <c r="H70" s="103"/>
    </row>
    <row r="71" spans="1:8" x14ac:dyDescent="0.25">
      <c r="A71" s="7">
        <v>60</v>
      </c>
      <c r="B71" s="143"/>
      <c r="C71" s="144"/>
      <c r="D71" s="144"/>
      <c r="E71" s="107"/>
      <c r="F71" s="105" t="str">
        <f>IF(E71&gt;0,E71/1000/Daten!$P$4/($C$7-$C$8)*3600,"")</f>
        <v/>
      </c>
      <c r="G71" s="106" t="str">
        <f ca="1">IF(E71&gt;0,IF($B$9="Nenndurchfluss nach EN215 3.4.1 mit 2K und 10kPa (Standard)",INDIRECT("Daten!B"&amp;MATCH(F71,Daten!$A$4:$A$18,-1)+3),INDIRECT("Daten!D"&amp;MATCH(F71,Daten!$C$4:$C$18,-1)+2)),"")</f>
        <v/>
      </c>
      <c r="H71" s="103"/>
    </row>
    <row r="72" spans="1:8" x14ac:dyDescent="0.25">
      <c r="A72" s="7">
        <v>61</v>
      </c>
      <c r="B72" s="143"/>
      <c r="C72" s="144"/>
      <c r="D72" s="144"/>
      <c r="E72" s="107"/>
      <c r="F72" s="105" t="str">
        <f>IF(E72&gt;0,E72/1000/Daten!$P$4/($C$7-$C$8)*3600,"")</f>
        <v/>
      </c>
      <c r="G72" s="106" t="str">
        <f ca="1">IF(E72&gt;0,IF($B$9="Nenndurchfluss nach EN215 3.4.1 mit 2K und 10kPa (Standard)",INDIRECT("Daten!B"&amp;MATCH(F72,Daten!$A$4:$A$18,-1)+3),INDIRECT("Daten!D"&amp;MATCH(F72,Daten!$C$4:$C$18,-1)+2)),"")</f>
        <v/>
      </c>
      <c r="H72" s="103"/>
    </row>
    <row r="73" spans="1:8" x14ac:dyDescent="0.25">
      <c r="A73" s="7">
        <v>62</v>
      </c>
      <c r="B73" s="143"/>
      <c r="C73" s="144"/>
      <c r="D73" s="144"/>
      <c r="E73" s="107"/>
      <c r="F73" s="105" t="str">
        <f>IF(E73&gt;0,E73/1000/Daten!$P$4/($C$7-$C$8)*3600,"")</f>
        <v/>
      </c>
      <c r="G73" s="106" t="str">
        <f ca="1">IF(E73&gt;0,IF($B$9="Nenndurchfluss nach EN215 3.4.1 mit 2K und 10kPa (Standard)",INDIRECT("Daten!B"&amp;MATCH(F73,Daten!$A$4:$A$18,-1)+3),INDIRECT("Daten!D"&amp;MATCH(F73,Daten!$C$4:$C$18,-1)+2)),"")</f>
        <v/>
      </c>
      <c r="H73" s="103"/>
    </row>
    <row r="74" spans="1:8" x14ac:dyDescent="0.25">
      <c r="A74" s="7">
        <v>63</v>
      </c>
      <c r="B74" s="143"/>
      <c r="C74" s="144"/>
      <c r="D74" s="144"/>
      <c r="E74" s="107"/>
      <c r="F74" s="105" t="str">
        <f>IF(E74&gt;0,E74/1000/Daten!$P$4/($C$7-$C$8)*3600,"")</f>
        <v/>
      </c>
      <c r="G74" s="106" t="str">
        <f ca="1">IF(E74&gt;0,IF($B$9="Nenndurchfluss nach EN215 3.4.1 mit 2K und 10kPa (Standard)",INDIRECT("Daten!B"&amp;MATCH(F74,Daten!$A$4:$A$18,-1)+3),INDIRECT("Daten!D"&amp;MATCH(F74,Daten!$C$4:$C$18,-1)+2)),"")</f>
        <v/>
      </c>
      <c r="H74" s="103"/>
    </row>
    <row r="75" spans="1:8" x14ac:dyDescent="0.25">
      <c r="A75" s="7">
        <v>64</v>
      </c>
      <c r="B75" s="143"/>
      <c r="C75" s="144"/>
      <c r="D75" s="144"/>
      <c r="E75" s="107"/>
      <c r="F75" s="105" t="str">
        <f>IF(E75&gt;0,E75/1000/Daten!$P$4/($C$7-$C$8)*3600,"")</f>
        <v/>
      </c>
      <c r="G75" s="106" t="str">
        <f ca="1">IF(E75&gt;0,IF($B$9="Nenndurchfluss nach EN215 3.4.1 mit 2K und 10kPa (Standard)",INDIRECT("Daten!B"&amp;MATCH(F75,Daten!$A$4:$A$18,-1)+3),INDIRECT("Daten!D"&amp;MATCH(F75,Daten!$C$4:$C$18,-1)+2)),"")</f>
        <v/>
      </c>
      <c r="H75" s="103"/>
    </row>
    <row r="76" spans="1:8" x14ac:dyDescent="0.25">
      <c r="A76" s="7">
        <v>65</v>
      </c>
      <c r="B76" s="143"/>
      <c r="C76" s="144"/>
      <c r="D76" s="144"/>
      <c r="E76" s="107"/>
      <c r="F76" s="105" t="str">
        <f>IF(E76&gt;0,E76/1000/Daten!$P$4/($C$7-$C$8)*3600,"")</f>
        <v/>
      </c>
      <c r="G76" s="106" t="str">
        <f ca="1">IF(E76&gt;0,IF($B$9="Nenndurchfluss nach EN215 3.4.1 mit 2K und 10kPa (Standard)",INDIRECT("Daten!B"&amp;MATCH(F76,Daten!$A$4:$A$18,-1)+3),INDIRECT("Daten!D"&amp;MATCH(F76,Daten!$C$4:$C$18,-1)+2)),"")</f>
        <v/>
      </c>
      <c r="H76" s="103"/>
    </row>
    <row r="77" spans="1:8" x14ac:dyDescent="0.25">
      <c r="A77" s="7">
        <v>66</v>
      </c>
      <c r="B77" s="143"/>
      <c r="C77" s="144"/>
      <c r="D77" s="144"/>
      <c r="E77" s="107"/>
      <c r="F77" s="105" t="str">
        <f>IF(E77&gt;0,E77/1000/Daten!$P$4/($C$7-$C$8)*3600,"")</f>
        <v/>
      </c>
      <c r="G77" s="106" t="str">
        <f ca="1">IF(E77&gt;0,IF($B$9="Nenndurchfluss nach EN215 3.4.1 mit 2K und 10kPa (Standard)",INDIRECT("Daten!B"&amp;MATCH(F77,Daten!$A$4:$A$18,-1)+3),INDIRECT("Daten!D"&amp;MATCH(F77,Daten!$C$4:$C$18,-1)+2)),"")</f>
        <v/>
      </c>
      <c r="H77" s="103"/>
    </row>
    <row r="78" spans="1:8" x14ac:dyDescent="0.25">
      <c r="A78" s="7">
        <v>67</v>
      </c>
      <c r="B78" s="143"/>
      <c r="C78" s="144"/>
      <c r="D78" s="144"/>
      <c r="E78" s="107"/>
      <c r="F78" s="105" t="str">
        <f>IF(E78&gt;0,E78/1000/Daten!$P$4/($C$7-$C$8)*3600,"")</f>
        <v/>
      </c>
      <c r="G78" s="106" t="str">
        <f ca="1">IF(E78&gt;0,IF($B$9="Nenndurchfluss nach EN215 3.4.1 mit 2K und 10kPa (Standard)",INDIRECT("Daten!B"&amp;MATCH(F78,Daten!$A$4:$A$18,-1)+3),INDIRECT("Daten!D"&amp;MATCH(F78,Daten!$C$4:$C$18,-1)+2)),"")</f>
        <v/>
      </c>
      <c r="H78" s="103"/>
    </row>
    <row r="79" spans="1:8" x14ac:dyDescent="0.25">
      <c r="A79" s="7">
        <v>68</v>
      </c>
      <c r="B79" s="143"/>
      <c r="C79" s="144"/>
      <c r="D79" s="144"/>
      <c r="E79" s="107"/>
      <c r="F79" s="105" t="str">
        <f>IF(E79&gt;0,E79/1000/Daten!$P$4/($C$7-$C$8)*3600,"")</f>
        <v/>
      </c>
      <c r="G79" s="106" t="str">
        <f ca="1">IF(E79&gt;0,IF($B$9="Nenndurchfluss nach EN215 3.4.1 mit 2K und 10kPa (Standard)",INDIRECT("Daten!B"&amp;MATCH(F79,Daten!$A$4:$A$18,-1)+3),INDIRECT("Daten!D"&amp;MATCH(F79,Daten!$C$4:$C$18,-1)+2)),"")</f>
        <v/>
      </c>
      <c r="H79" s="103"/>
    </row>
    <row r="80" spans="1:8" x14ac:dyDescent="0.25">
      <c r="A80" s="7">
        <v>69</v>
      </c>
      <c r="B80" s="143"/>
      <c r="C80" s="144"/>
      <c r="D80" s="144"/>
      <c r="E80" s="107"/>
      <c r="F80" s="105" t="str">
        <f>IF(E80&gt;0,E80/1000/Daten!$P$4/($C$7-$C$8)*3600,"")</f>
        <v/>
      </c>
      <c r="G80" s="106" t="str">
        <f ca="1">IF(E80&gt;0,IF($B$9="Nenndurchfluss nach EN215 3.4.1 mit 2K und 10kPa (Standard)",INDIRECT("Daten!B"&amp;MATCH(F80,Daten!$A$4:$A$18,-1)+3),INDIRECT("Daten!D"&amp;MATCH(F80,Daten!$C$4:$C$18,-1)+2)),"")</f>
        <v/>
      </c>
      <c r="H80" s="103"/>
    </row>
    <row r="81" spans="1:8" x14ac:dyDescent="0.25">
      <c r="A81" s="7">
        <v>70</v>
      </c>
      <c r="B81" s="143"/>
      <c r="C81" s="144"/>
      <c r="D81" s="144"/>
      <c r="E81" s="107"/>
      <c r="F81" s="105" t="str">
        <f>IF(E81&gt;0,E81/1000/Daten!$P$4/($C$7-$C$8)*3600,"")</f>
        <v/>
      </c>
      <c r="G81" s="106" t="str">
        <f ca="1">IF(E81&gt;0,IF($B$9="Nenndurchfluss nach EN215 3.4.1 mit 2K und 10kPa (Standard)",INDIRECT("Daten!B"&amp;MATCH(F81,Daten!$A$4:$A$18,-1)+3),INDIRECT("Daten!D"&amp;MATCH(F81,Daten!$C$4:$C$18,-1)+2)),"")</f>
        <v/>
      </c>
      <c r="H81" s="103"/>
    </row>
    <row r="82" spans="1:8" x14ac:dyDescent="0.25">
      <c r="A82" s="7">
        <v>71</v>
      </c>
      <c r="B82" s="143"/>
      <c r="C82" s="144"/>
      <c r="D82" s="144"/>
      <c r="E82" s="107"/>
      <c r="F82" s="105" t="str">
        <f>IF(E82&gt;0,E82/1000/Daten!$P$4/($C$7-$C$8)*3600,"")</f>
        <v/>
      </c>
      <c r="G82" s="106" t="str">
        <f ca="1">IF(E82&gt;0,IF($B$9="Nenndurchfluss nach EN215 3.4.1 mit 2K und 10kPa (Standard)",INDIRECT("Daten!B"&amp;MATCH(F82,Daten!$A$4:$A$18,-1)+3),INDIRECT("Daten!D"&amp;MATCH(F82,Daten!$C$4:$C$18,-1)+2)),"")</f>
        <v/>
      </c>
      <c r="H82" s="103"/>
    </row>
    <row r="83" spans="1:8" x14ac:dyDescent="0.25">
      <c r="A83" s="7">
        <v>72</v>
      </c>
      <c r="B83" s="143"/>
      <c r="C83" s="144"/>
      <c r="D83" s="144"/>
      <c r="E83" s="107"/>
      <c r="F83" s="105" t="str">
        <f>IF(E83&gt;0,E83/1000/Daten!$P$4/($C$7-$C$8)*3600,"")</f>
        <v/>
      </c>
      <c r="G83" s="106" t="str">
        <f ca="1">IF(E83&gt;0,IF($B$9="Nenndurchfluss nach EN215 3.4.1 mit 2K und 10kPa (Standard)",INDIRECT("Daten!B"&amp;MATCH(F83,Daten!$A$4:$A$18,-1)+3),INDIRECT("Daten!D"&amp;MATCH(F83,Daten!$C$4:$C$18,-1)+2)),"")</f>
        <v/>
      </c>
      <c r="H83" s="103"/>
    </row>
    <row r="84" spans="1:8" x14ac:dyDescent="0.25">
      <c r="A84" s="7">
        <v>73</v>
      </c>
      <c r="B84" s="143"/>
      <c r="C84" s="144"/>
      <c r="D84" s="144"/>
      <c r="E84" s="107"/>
      <c r="F84" s="105" t="str">
        <f>IF(E84&gt;0,E84/1000/Daten!$P$4/($C$7-$C$8)*3600,"")</f>
        <v/>
      </c>
      <c r="G84" s="106" t="str">
        <f ca="1">IF(E84&gt;0,IF($B$9="Nenndurchfluss nach EN215 3.4.1 mit 2K und 10kPa (Standard)",INDIRECT("Daten!B"&amp;MATCH(F84,Daten!$A$4:$A$18,-1)+3),INDIRECT("Daten!D"&amp;MATCH(F84,Daten!$C$4:$C$18,-1)+2)),"")</f>
        <v/>
      </c>
      <c r="H84" s="103"/>
    </row>
    <row r="85" spans="1:8" x14ac:dyDescent="0.25">
      <c r="A85" s="7">
        <v>74</v>
      </c>
      <c r="B85" s="143"/>
      <c r="C85" s="144"/>
      <c r="D85" s="144"/>
      <c r="E85" s="107"/>
      <c r="F85" s="105" t="str">
        <f>IF(E85&gt;0,E85/1000/Daten!$P$4/($C$7-$C$8)*3600,"")</f>
        <v/>
      </c>
      <c r="G85" s="106" t="str">
        <f ca="1">IF(E85&gt;0,IF($B$9="Nenndurchfluss nach EN215 3.4.1 mit 2K und 10kPa (Standard)",INDIRECT("Daten!B"&amp;MATCH(F85,Daten!$A$4:$A$18,-1)+3),INDIRECT("Daten!D"&amp;MATCH(F85,Daten!$C$4:$C$18,-1)+2)),"")</f>
        <v/>
      </c>
      <c r="H85" s="103"/>
    </row>
    <row r="86" spans="1:8" x14ac:dyDescent="0.25">
      <c r="A86" s="7">
        <v>75</v>
      </c>
      <c r="B86" s="143"/>
      <c r="C86" s="144"/>
      <c r="D86" s="144"/>
      <c r="E86" s="107"/>
      <c r="F86" s="105" t="str">
        <f>IF(E86&gt;0,E86/1000/Daten!$P$4/($C$7-$C$8)*3600,"")</f>
        <v/>
      </c>
      <c r="G86" s="106" t="str">
        <f ca="1">IF(E86&gt;0,IF($B$9="Nenndurchfluss nach EN215 3.4.1 mit 2K und 10kPa (Standard)",INDIRECT("Daten!B"&amp;MATCH(F86,Daten!$A$4:$A$18,-1)+3),INDIRECT("Daten!D"&amp;MATCH(F86,Daten!$C$4:$C$18,-1)+2)),"")</f>
        <v/>
      </c>
      <c r="H86" s="103"/>
    </row>
    <row r="87" spans="1:8" x14ac:dyDescent="0.25">
      <c r="A87" s="7">
        <v>76</v>
      </c>
      <c r="B87" s="143"/>
      <c r="C87" s="144"/>
      <c r="D87" s="144"/>
      <c r="E87" s="107"/>
      <c r="F87" s="105" t="str">
        <f>IF(E87&gt;0,E87/1000/Daten!$P$4/($C$7-$C$8)*3600,"")</f>
        <v/>
      </c>
      <c r="G87" s="106" t="str">
        <f ca="1">IF(E87&gt;0,IF($B$9="Nenndurchfluss nach EN215 3.4.1 mit 2K und 10kPa (Standard)",INDIRECT("Daten!B"&amp;MATCH(F87,Daten!$A$4:$A$18,-1)+3),INDIRECT("Daten!D"&amp;MATCH(F87,Daten!$C$4:$C$18,-1)+2)),"")</f>
        <v/>
      </c>
      <c r="H87" s="103"/>
    </row>
    <row r="88" spans="1:8" x14ac:dyDescent="0.25">
      <c r="A88" s="7">
        <v>77</v>
      </c>
      <c r="B88" s="143"/>
      <c r="C88" s="144"/>
      <c r="D88" s="144"/>
      <c r="E88" s="107"/>
      <c r="F88" s="105" t="str">
        <f>IF(E88&gt;0,E88/1000/Daten!$P$4/($C$7-$C$8)*3600,"")</f>
        <v/>
      </c>
      <c r="G88" s="106" t="str">
        <f ca="1">IF(E88&gt;0,IF($B$9="Nenndurchfluss nach EN215 3.4.1 mit 2K und 10kPa (Standard)",INDIRECT("Daten!B"&amp;MATCH(F88,Daten!$A$4:$A$18,-1)+3),INDIRECT("Daten!D"&amp;MATCH(F88,Daten!$C$4:$C$18,-1)+2)),"")</f>
        <v/>
      </c>
      <c r="H88" s="103"/>
    </row>
    <row r="89" spans="1:8" x14ac:dyDescent="0.25">
      <c r="A89" s="7">
        <v>78</v>
      </c>
      <c r="B89" s="143"/>
      <c r="C89" s="144"/>
      <c r="D89" s="144"/>
      <c r="E89" s="107"/>
      <c r="F89" s="105" t="str">
        <f>IF(E89&gt;0,E89/1000/Daten!$P$4/($C$7-$C$8)*3600,"")</f>
        <v/>
      </c>
      <c r="G89" s="106" t="str">
        <f ca="1">IF(E89&gt;0,IF($B$9="Nenndurchfluss nach EN215 3.4.1 mit 2K und 10kPa (Standard)",INDIRECT("Daten!B"&amp;MATCH(F89,Daten!$A$4:$A$18,-1)+3),INDIRECT("Daten!D"&amp;MATCH(F89,Daten!$C$4:$C$18,-1)+2)),"")</f>
        <v/>
      </c>
      <c r="H89" s="103"/>
    </row>
    <row r="90" spans="1:8" x14ac:dyDescent="0.25">
      <c r="A90" s="7">
        <v>79</v>
      </c>
      <c r="B90" s="143"/>
      <c r="C90" s="144"/>
      <c r="D90" s="144"/>
      <c r="E90" s="107"/>
      <c r="F90" s="105" t="str">
        <f>IF(E90&gt;0,E90/1000/Daten!$P$4/($C$7-$C$8)*3600,"")</f>
        <v/>
      </c>
      <c r="G90" s="106" t="str">
        <f ca="1">IF(E90&gt;0,IF($B$9="Nenndurchfluss nach EN215 3.4.1 mit 2K und 10kPa (Standard)",INDIRECT("Daten!B"&amp;MATCH(F90,Daten!$A$4:$A$18,-1)+3),INDIRECT("Daten!D"&amp;MATCH(F90,Daten!$C$4:$C$18,-1)+2)),"")</f>
        <v/>
      </c>
      <c r="H90" s="103"/>
    </row>
    <row r="91" spans="1:8" x14ac:dyDescent="0.25">
      <c r="A91" s="7">
        <v>80</v>
      </c>
      <c r="B91" s="143"/>
      <c r="C91" s="144"/>
      <c r="D91" s="144"/>
      <c r="E91" s="107"/>
      <c r="F91" s="105" t="str">
        <f>IF(E91&gt;0,E91/1000/Daten!$P$4/($C$7-$C$8)*3600,"")</f>
        <v/>
      </c>
      <c r="G91" s="106" t="str">
        <f ca="1">IF(E91&gt;0,IF($B$9="Nenndurchfluss nach EN215 3.4.1 mit 2K und 10kPa (Standard)",INDIRECT("Daten!B"&amp;MATCH(F91,Daten!$A$4:$A$18,-1)+3),INDIRECT("Daten!D"&amp;MATCH(F91,Daten!$C$4:$C$18,-1)+2)),"")</f>
        <v/>
      </c>
      <c r="H91" s="103"/>
    </row>
    <row r="92" spans="1:8" x14ac:dyDescent="0.25">
      <c r="A92" s="7">
        <v>81</v>
      </c>
      <c r="B92" s="143"/>
      <c r="C92" s="144"/>
      <c r="D92" s="144"/>
      <c r="E92" s="107"/>
      <c r="F92" s="105" t="str">
        <f>IF(E92&gt;0,E92/1000/Daten!$P$4/($C$7-$C$8)*3600,"")</f>
        <v/>
      </c>
      <c r="G92" s="106" t="str">
        <f ca="1">IF(E92&gt;0,IF($B$9="Nenndurchfluss nach EN215 3.4.1 mit 2K und 10kPa (Standard)",INDIRECT("Daten!B"&amp;MATCH(F92,Daten!$A$4:$A$18,-1)+3),INDIRECT("Daten!D"&amp;MATCH(F92,Daten!$C$4:$C$18,-1)+2)),"")</f>
        <v/>
      </c>
      <c r="H92" s="103"/>
    </row>
    <row r="93" spans="1:8" x14ac:dyDescent="0.25">
      <c r="A93" s="7">
        <v>82</v>
      </c>
      <c r="B93" s="143"/>
      <c r="C93" s="144"/>
      <c r="D93" s="144"/>
      <c r="E93" s="107"/>
      <c r="F93" s="105" t="str">
        <f>IF(E93&gt;0,E93/1000/Daten!$P$4/($C$7-$C$8)*3600,"")</f>
        <v/>
      </c>
      <c r="G93" s="106" t="str">
        <f ca="1">IF(E93&gt;0,IF($B$9="Nenndurchfluss nach EN215 3.4.1 mit 2K und 10kPa (Standard)",INDIRECT("Daten!B"&amp;MATCH(F93,Daten!$A$4:$A$18,-1)+3),INDIRECT("Daten!D"&amp;MATCH(F93,Daten!$C$4:$C$18,-1)+2)),"")</f>
        <v/>
      </c>
      <c r="H93" s="103"/>
    </row>
    <row r="94" spans="1:8" x14ac:dyDescent="0.25">
      <c r="A94" s="7">
        <v>83</v>
      </c>
      <c r="B94" s="143"/>
      <c r="C94" s="144"/>
      <c r="D94" s="144"/>
      <c r="E94" s="107"/>
      <c r="F94" s="105" t="str">
        <f>IF(E94&gt;0,E94/1000/Daten!$P$4/($C$7-$C$8)*3600,"")</f>
        <v/>
      </c>
      <c r="G94" s="106" t="str">
        <f ca="1">IF(E94&gt;0,IF($B$9="Nenndurchfluss nach EN215 3.4.1 mit 2K und 10kPa (Standard)",INDIRECT("Daten!B"&amp;MATCH(F94,Daten!$A$4:$A$18,-1)+3),INDIRECT("Daten!D"&amp;MATCH(F94,Daten!$C$4:$C$18,-1)+2)),"")</f>
        <v/>
      </c>
      <c r="H94" s="103"/>
    </row>
    <row r="95" spans="1:8" x14ac:dyDescent="0.25">
      <c r="A95" s="7">
        <v>84</v>
      </c>
      <c r="B95" s="143"/>
      <c r="C95" s="144"/>
      <c r="D95" s="144"/>
      <c r="E95" s="107"/>
      <c r="F95" s="105" t="str">
        <f>IF(E95&gt;0,E95/1000/Daten!$P$4/($C$7-$C$8)*3600,"")</f>
        <v/>
      </c>
      <c r="G95" s="106" t="str">
        <f ca="1">IF(E95&gt;0,IF($B$9="Nenndurchfluss nach EN215 3.4.1 mit 2K und 10kPa (Standard)",INDIRECT("Daten!B"&amp;MATCH(F95,Daten!$A$4:$A$18,-1)+3),INDIRECT("Daten!D"&amp;MATCH(F95,Daten!$C$4:$C$18,-1)+2)),"")</f>
        <v/>
      </c>
      <c r="H95" s="103"/>
    </row>
    <row r="96" spans="1:8" x14ac:dyDescent="0.25">
      <c r="A96" s="7">
        <v>85</v>
      </c>
      <c r="B96" s="143"/>
      <c r="C96" s="144"/>
      <c r="D96" s="144"/>
      <c r="E96" s="107"/>
      <c r="F96" s="105" t="str">
        <f>IF(E96&gt;0,E96/1000/Daten!$P$4/($C$7-$C$8)*3600,"")</f>
        <v/>
      </c>
      <c r="G96" s="106" t="str">
        <f ca="1">IF(E96&gt;0,IF($B$9="Nenndurchfluss nach EN215 3.4.1 mit 2K und 10kPa (Standard)",INDIRECT("Daten!B"&amp;MATCH(F96,Daten!$A$4:$A$18,-1)+3),INDIRECT("Daten!D"&amp;MATCH(F96,Daten!$C$4:$C$18,-1)+2)),"")</f>
        <v/>
      </c>
      <c r="H96" s="103"/>
    </row>
    <row r="97" spans="1:8" x14ac:dyDescent="0.25">
      <c r="A97" s="7">
        <v>86</v>
      </c>
      <c r="B97" s="143"/>
      <c r="C97" s="144"/>
      <c r="D97" s="144"/>
      <c r="E97" s="107"/>
      <c r="F97" s="105" t="str">
        <f>IF(E97&gt;0,E97/1000/Daten!$P$4/($C$7-$C$8)*3600,"")</f>
        <v/>
      </c>
      <c r="G97" s="106" t="str">
        <f ca="1">IF(E97&gt;0,IF($B$9="Nenndurchfluss nach EN215 3.4.1 mit 2K und 10kPa (Standard)",INDIRECT("Daten!B"&amp;MATCH(F97,Daten!$A$4:$A$18,-1)+3),INDIRECT("Daten!D"&amp;MATCH(F97,Daten!$C$4:$C$18,-1)+2)),"")</f>
        <v/>
      </c>
      <c r="H97" s="103"/>
    </row>
    <row r="98" spans="1:8" x14ac:dyDescent="0.25">
      <c r="A98" s="7">
        <v>87</v>
      </c>
      <c r="B98" s="143"/>
      <c r="C98" s="144"/>
      <c r="D98" s="144"/>
      <c r="E98" s="107"/>
      <c r="F98" s="105" t="str">
        <f>IF(E98&gt;0,E98/1000/Daten!$P$4/($C$7-$C$8)*3600,"")</f>
        <v/>
      </c>
      <c r="G98" s="106" t="str">
        <f ca="1">IF(E98&gt;0,IF($B$9="Nenndurchfluss nach EN215 3.4.1 mit 2K und 10kPa (Standard)",INDIRECT("Daten!B"&amp;MATCH(F98,Daten!$A$4:$A$18,-1)+3),INDIRECT("Daten!D"&amp;MATCH(F98,Daten!$C$4:$C$18,-1)+2)),"")</f>
        <v/>
      </c>
      <c r="H98" s="103"/>
    </row>
    <row r="99" spans="1:8" x14ac:dyDescent="0.25">
      <c r="A99" s="7">
        <v>88</v>
      </c>
      <c r="B99" s="143"/>
      <c r="C99" s="144"/>
      <c r="D99" s="144"/>
      <c r="E99" s="107"/>
      <c r="F99" s="105" t="str">
        <f>IF(E99&gt;0,E99/1000/Daten!$P$4/($C$7-$C$8)*3600,"")</f>
        <v/>
      </c>
      <c r="G99" s="106" t="str">
        <f ca="1">IF(E99&gt;0,IF($B$9="Nenndurchfluss nach EN215 3.4.1 mit 2K und 10kPa (Standard)",INDIRECT("Daten!B"&amp;MATCH(F99,Daten!$A$4:$A$18,-1)+3),INDIRECT("Daten!D"&amp;MATCH(F99,Daten!$C$4:$C$18,-1)+2)),"")</f>
        <v/>
      </c>
      <c r="H99" s="103"/>
    </row>
    <row r="100" spans="1:8" x14ac:dyDescent="0.25">
      <c r="A100" s="7">
        <v>89</v>
      </c>
      <c r="B100" s="143"/>
      <c r="C100" s="144"/>
      <c r="D100" s="144"/>
      <c r="E100" s="107"/>
      <c r="F100" s="105" t="str">
        <f>IF(E100&gt;0,E100/1000/Daten!$P$4/($C$7-$C$8)*3600,"")</f>
        <v/>
      </c>
      <c r="G100" s="106" t="str">
        <f ca="1">IF(E100&gt;0,IF($B$9="Nenndurchfluss nach EN215 3.4.1 mit 2K und 10kPa (Standard)",INDIRECT("Daten!B"&amp;MATCH(F100,Daten!$A$4:$A$18,-1)+3),INDIRECT("Daten!D"&amp;MATCH(F100,Daten!$C$4:$C$18,-1)+2)),"")</f>
        <v/>
      </c>
      <c r="H100" s="103"/>
    </row>
    <row r="101" spans="1:8" x14ac:dyDescent="0.25">
      <c r="A101" s="7">
        <v>90</v>
      </c>
      <c r="B101" s="143"/>
      <c r="C101" s="144"/>
      <c r="D101" s="144"/>
      <c r="E101" s="107"/>
      <c r="F101" s="105" t="str">
        <f>IF(E101&gt;0,E101/1000/Daten!$P$4/($C$7-$C$8)*3600,"")</f>
        <v/>
      </c>
      <c r="G101" s="106" t="str">
        <f ca="1">IF(E101&gt;0,IF($B$9="Nenndurchfluss nach EN215 3.4.1 mit 2K und 10kPa (Standard)",INDIRECT("Daten!B"&amp;MATCH(F101,Daten!$A$4:$A$18,-1)+3),INDIRECT("Daten!D"&amp;MATCH(F101,Daten!$C$4:$C$18,-1)+2)),"")</f>
        <v/>
      </c>
      <c r="H101" s="103"/>
    </row>
    <row r="102" spans="1:8" x14ac:dyDescent="0.25">
      <c r="A102" s="7">
        <v>91</v>
      </c>
      <c r="B102" s="143"/>
      <c r="C102" s="144"/>
      <c r="D102" s="144"/>
      <c r="E102" s="107"/>
      <c r="F102" s="105" t="str">
        <f>IF(E102&gt;0,E102/1000/Daten!$P$4/($C$7-$C$8)*3600,"")</f>
        <v/>
      </c>
      <c r="G102" s="106" t="str">
        <f ca="1">IF(E102&gt;0,IF($B$9="Nenndurchfluss nach EN215 3.4.1 mit 2K und 10kPa (Standard)",INDIRECT("Daten!B"&amp;MATCH(F102,Daten!$A$4:$A$18,-1)+3),INDIRECT("Daten!D"&amp;MATCH(F102,Daten!$C$4:$C$18,-1)+2)),"")</f>
        <v/>
      </c>
      <c r="H102" s="103"/>
    </row>
    <row r="103" spans="1:8" x14ac:dyDescent="0.25">
      <c r="A103" s="7">
        <v>92</v>
      </c>
      <c r="B103" s="143"/>
      <c r="C103" s="144"/>
      <c r="D103" s="144"/>
      <c r="E103" s="107"/>
      <c r="F103" s="105" t="str">
        <f>IF(E103&gt;0,E103/1000/Daten!$P$4/($C$7-$C$8)*3600,"")</f>
        <v/>
      </c>
      <c r="G103" s="106" t="str">
        <f ca="1">IF(E103&gt;0,IF($B$9="Nenndurchfluss nach EN215 3.4.1 mit 2K und 10kPa (Standard)",INDIRECT("Daten!B"&amp;MATCH(F103,Daten!$A$4:$A$18,-1)+3),INDIRECT("Daten!D"&amp;MATCH(F103,Daten!$C$4:$C$18,-1)+2)),"")</f>
        <v/>
      </c>
      <c r="H103" s="103"/>
    </row>
    <row r="104" spans="1:8" x14ac:dyDescent="0.25">
      <c r="A104" s="7">
        <v>93</v>
      </c>
      <c r="B104" s="143"/>
      <c r="C104" s="144"/>
      <c r="D104" s="144"/>
      <c r="E104" s="107"/>
      <c r="F104" s="105" t="str">
        <f>IF(E104&gt;0,E104/1000/Daten!$P$4/($C$7-$C$8)*3600,"")</f>
        <v/>
      </c>
      <c r="G104" s="106" t="str">
        <f ca="1">IF(E104&gt;0,IF($B$9="Nenndurchfluss nach EN215 3.4.1 mit 2K und 10kPa (Standard)",INDIRECT("Daten!B"&amp;MATCH(F104,Daten!$A$4:$A$18,-1)+3),INDIRECT("Daten!D"&amp;MATCH(F104,Daten!$C$4:$C$18,-1)+2)),"")</f>
        <v/>
      </c>
      <c r="H104" s="103"/>
    </row>
    <row r="105" spans="1:8" x14ac:dyDescent="0.25">
      <c r="A105" s="7">
        <v>94</v>
      </c>
      <c r="B105" s="143"/>
      <c r="C105" s="144"/>
      <c r="D105" s="144"/>
      <c r="E105" s="107"/>
      <c r="F105" s="105" t="str">
        <f>IF(E105&gt;0,E105/1000/Daten!$P$4/($C$7-$C$8)*3600,"")</f>
        <v/>
      </c>
      <c r="G105" s="106" t="str">
        <f ca="1">IF(E105&gt;0,IF($B$9="Nenndurchfluss nach EN215 3.4.1 mit 2K und 10kPa (Standard)",INDIRECT("Daten!B"&amp;MATCH(F105,Daten!$A$4:$A$18,-1)+3),INDIRECT("Daten!D"&amp;MATCH(F105,Daten!$C$4:$C$18,-1)+2)),"")</f>
        <v/>
      </c>
      <c r="H105" s="103"/>
    </row>
    <row r="106" spans="1:8" x14ac:dyDescent="0.25">
      <c r="A106" s="7">
        <v>95</v>
      </c>
      <c r="B106" s="143"/>
      <c r="C106" s="144"/>
      <c r="D106" s="144"/>
      <c r="E106" s="107"/>
      <c r="F106" s="105" t="str">
        <f>IF(E106&gt;0,E106/1000/Daten!$P$4/($C$7-$C$8)*3600,"")</f>
        <v/>
      </c>
      <c r="G106" s="106" t="str">
        <f ca="1">IF(E106&gt;0,IF($B$9="Nenndurchfluss nach EN215 3.4.1 mit 2K und 10kPa (Standard)",INDIRECT("Daten!B"&amp;MATCH(F106,Daten!$A$4:$A$18,-1)+3),INDIRECT("Daten!D"&amp;MATCH(F106,Daten!$C$4:$C$18,-1)+2)),"")</f>
        <v/>
      </c>
      <c r="H106" s="103"/>
    </row>
    <row r="107" spans="1:8" x14ac:dyDescent="0.25">
      <c r="A107" s="7">
        <v>96</v>
      </c>
      <c r="B107" s="143"/>
      <c r="C107" s="144"/>
      <c r="D107" s="144"/>
      <c r="E107" s="107"/>
      <c r="F107" s="105" t="str">
        <f>IF(E107&gt;0,E107/1000/Daten!$P$4/($C$7-$C$8)*3600,"")</f>
        <v/>
      </c>
      <c r="G107" s="106" t="str">
        <f ca="1">IF(E107&gt;0,IF($B$9="Nenndurchfluss nach EN215 3.4.1 mit 2K und 10kPa (Standard)",INDIRECT("Daten!B"&amp;MATCH(F107,Daten!$A$4:$A$18,-1)+3),INDIRECT("Daten!D"&amp;MATCH(F107,Daten!$C$4:$C$18,-1)+2)),"")</f>
        <v/>
      </c>
      <c r="H107" s="103"/>
    </row>
    <row r="108" spans="1:8" x14ac:dyDescent="0.25">
      <c r="A108" s="7">
        <v>97</v>
      </c>
      <c r="B108" s="143"/>
      <c r="C108" s="144"/>
      <c r="D108" s="144"/>
      <c r="E108" s="107"/>
      <c r="F108" s="105" t="str">
        <f>IF(E108&gt;0,E108/1000/Daten!$P$4/($C$7-$C$8)*3600,"")</f>
        <v/>
      </c>
      <c r="G108" s="106" t="str">
        <f ca="1">IF(E108&gt;0,IF($B$9="Nenndurchfluss nach EN215 3.4.1 mit 2K und 10kPa (Standard)",INDIRECT("Daten!B"&amp;MATCH(F108,Daten!$A$4:$A$18,-1)+3),INDIRECT("Daten!D"&amp;MATCH(F108,Daten!$C$4:$C$18,-1)+2)),"")</f>
        <v/>
      </c>
      <c r="H108" s="103"/>
    </row>
    <row r="109" spans="1:8" x14ac:dyDescent="0.25">
      <c r="A109" s="7">
        <v>98</v>
      </c>
      <c r="B109" s="143"/>
      <c r="C109" s="144"/>
      <c r="D109" s="144"/>
      <c r="E109" s="107"/>
      <c r="F109" s="105" t="str">
        <f>IF(E109&gt;0,E109/1000/Daten!$P$4/($C$7-$C$8)*3600,"")</f>
        <v/>
      </c>
      <c r="G109" s="106" t="str">
        <f ca="1">IF(E109&gt;0,IF($B$9="Nenndurchfluss nach EN215 3.4.1 mit 2K und 10kPa (Standard)",INDIRECT("Daten!B"&amp;MATCH(F109,Daten!$A$4:$A$18,-1)+3),INDIRECT("Daten!D"&amp;MATCH(F109,Daten!$C$4:$C$18,-1)+2)),"")</f>
        <v/>
      </c>
      <c r="H109" s="103"/>
    </row>
    <row r="110" spans="1:8" x14ac:dyDescent="0.25">
      <c r="A110" s="7">
        <v>99</v>
      </c>
      <c r="B110" s="143"/>
      <c r="C110" s="144"/>
      <c r="D110" s="144"/>
      <c r="E110" s="107"/>
      <c r="F110" s="105" t="str">
        <f>IF(E110&gt;0,E110/1000/Daten!$P$4/($C$7-$C$8)*3600,"")</f>
        <v/>
      </c>
      <c r="G110" s="106" t="str">
        <f ca="1">IF(E110&gt;0,IF($B$9="Nenndurchfluss nach EN215 3.4.1 mit 2K und 10kPa (Standard)",INDIRECT("Daten!B"&amp;MATCH(F110,Daten!$A$4:$A$18,-1)+3),INDIRECT("Daten!D"&amp;MATCH(F110,Daten!$C$4:$C$18,-1)+2)),"")</f>
        <v/>
      </c>
      <c r="H110" s="103"/>
    </row>
    <row r="111" spans="1:8" x14ac:dyDescent="0.25">
      <c r="A111" s="7">
        <v>100</v>
      </c>
      <c r="B111" s="143"/>
      <c r="C111" s="144"/>
      <c r="D111" s="144"/>
      <c r="E111" s="107"/>
      <c r="F111" s="105" t="str">
        <f>IF(E111&gt;0,E111/1000/Daten!$P$4/($C$7-$C$8)*3600,"")</f>
        <v/>
      </c>
      <c r="G111" s="106" t="str">
        <f ca="1">IF(E111&gt;0,IF($B$9="Nenndurchfluss nach EN215 3.4.1 mit 2K und 10kPa (Standard)",INDIRECT("Daten!B"&amp;MATCH(F111,Daten!$A$4:$A$18,-1)+3),INDIRECT("Daten!D"&amp;MATCH(F111,Daten!$C$4:$C$18,-1)+2)),"")</f>
        <v/>
      </c>
      <c r="H111" s="103"/>
    </row>
    <row r="112" spans="1:8" x14ac:dyDescent="0.25">
      <c r="A112" s="7">
        <v>101</v>
      </c>
      <c r="B112" s="143"/>
      <c r="C112" s="144"/>
      <c r="D112" s="144"/>
      <c r="E112" s="107"/>
      <c r="F112" s="105" t="str">
        <f>IF(E112&gt;0,E112/1000/Daten!$P$4/($C$7-$C$8)*3600,"")</f>
        <v/>
      </c>
      <c r="G112" s="106" t="str">
        <f ca="1">IF(E112&gt;0,IF($B$9="Nenndurchfluss nach EN215 3.4.1 mit 2K und 10kPa (Standard)",INDIRECT("Daten!B"&amp;MATCH(F112,Daten!$A$4:$A$18,-1)+3),INDIRECT("Daten!D"&amp;MATCH(F112,Daten!$C$4:$C$18,-1)+2)),"")</f>
        <v/>
      </c>
      <c r="H112" s="103"/>
    </row>
    <row r="113" spans="1:8" x14ac:dyDescent="0.25">
      <c r="A113" s="7">
        <v>102</v>
      </c>
      <c r="B113" s="143"/>
      <c r="C113" s="144"/>
      <c r="D113" s="144"/>
      <c r="E113" s="107"/>
      <c r="F113" s="105" t="str">
        <f>IF(E113&gt;0,E113/1000/Daten!$P$4/($C$7-$C$8)*3600,"")</f>
        <v/>
      </c>
      <c r="G113" s="106" t="str">
        <f ca="1">IF(E113&gt;0,IF($B$9="Nenndurchfluss nach EN215 3.4.1 mit 2K und 10kPa (Standard)",INDIRECT("Daten!B"&amp;MATCH(F113,Daten!$A$4:$A$18,-1)+3),INDIRECT("Daten!D"&amp;MATCH(F113,Daten!$C$4:$C$18,-1)+2)),"")</f>
        <v/>
      </c>
      <c r="H113" s="103"/>
    </row>
    <row r="114" spans="1:8" x14ac:dyDescent="0.25">
      <c r="A114" s="7">
        <v>103</v>
      </c>
      <c r="B114" s="143"/>
      <c r="C114" s="144"/>
      <c r="D114" s="144"/>
      <c r="E114" s="107"/>
      <c r="F114" s="105" t="str">
        <f>IF(E114&gt;0,E114/1000/Daten!$P$4/($C$7-$C$8)*3600,"")</f>
        <v/>
      </c>
      <c r="G114" s="106" t="str">
        <f ca="1">IF(E114&gt;0,IF($B$9="Nenndurchfluss nach EN215 3.4.1 mit 2K und 10kPa (Standard)",INDIRECT("Daten!B"&amp;MATCH(F114,Daten!$A$4:$A$18,-1)+3),INDIRECT("Daten!D"&amp;MATCH(F114,Daten!$C$4:$C$18,-1)+2)),"")</f>
        <v/>
      </c>
      <c r="H114" s="103"/>
    </row>
    <row r="115" spans="1:8" x14ac:dyDescent="0.25">
      <c r="A115" s="7">
        <v>104</v>
      </c>
      <c r="B115" s="143"/>
      <c r="C115" s="144"/>
      <c r="D115" s="144"/>
      <c r="E115" s="107"/>
      <c r="F115" s="105" t="str">
        <f>IF(E115&gt;0,E115/1000/Daten!$P$4/($C$7-$C$8)*3600,"")</f>
        <v/>
      </c>
      <c r="G115" s="106" t="str">
        <f ca="1">IF(E115&gt;0,IF($B$9="Nenndurchfluss nach EN215 3.4.1 mit 2K und 10kPa (Standard)",INDIRECT("Daten!B"&amp;MATCH(F115,Daten!$A$4:$A$18,-1)+3),INDIRECT("Daten!D"&amp;MATCH(F115,Daten!$C$4:$C$18,-1)+2)),"")</f>
        <v/>
      </c>
      <c r="H115" s="103"/>
    </row>
    <row r="116" spans="1:8" x14ac:dyDescent="0.25">
      <c r="A116" s="7">
        <v>105</v>
      </c>
      <c r="B116" s="143"/>
      <c r="C116" s="144"/>
      <c r="D116" s="144"/>
      <c r="E116" s="107"/>
      <c r="F116" s="105" t="str">
        <f>IF(E116&gt;0,E116/1000/Daten!$P$4/($C$7-$C$8)*3600,"")</f>
        <v/>
      </c>
      <c r="G116" s="106" t="str">
        <f ca="1">IF(E116&gt;0,IF($B$9="Nenndurchfluss nach EN215 3.4.1 mit 2K und 10kPa (Standard)",INDIRECT("Daten!B"&amp;MATCH(F116,Daten!$A$4:$A$18,-1)+3),INDIRECT("Daten!D"&amp;MATCH(F116,Daten!$C$4:$C$18,-1)+2)),"")</f>
        <v/>
      </c>
      <c r="H116" s="103"/>
    </row>
    <row r="117" spans="1:8" x14ac:dyDescent="0.25">
      <c r="A117" s="7">
        <v>106</v>
      </c>
      <c r="B117" s="143"/>
      <c r="C117" s="144"/>
      <c r="D117" s="144"/>
      <c r="E117" s="107"/>
      <c r="F117" s="105" t="str">
        <f>IF(E117&gt;0,E117/1000/Daten!$P$4/($C$7-$C$8)*3600,"")</f>
        <v/>
      </c>
      <c r="G117" s="106" t="str">
        <f ca="1">IF(E117&gt;0,IF($B$9="Nenndurchfluss nach EN215 3.4.1 mit 2K und 10kPa (Standard)",INDIRECT("Daten!B"&amp;MATCH(F117,Daten!$A$4:$A$18,-1)+3),INDIRECT("Daten!D"&amp;MATCH(F117,Daten!$C$4:$C$18,-1)+2)),"")</f>
        <v/>
      </c>
      <c r="H117" s="103"/>
    </row>
    <row r="118" spans="1:8" x14ac:dyDescent="0.25">
      <c r="A118" s="7">
        <v>107</v>
      </c>
      <c r="B118" s="143"/>
      <c r="C118" s="144"/>
      <c r="D118" s="144"/>
      <c r="E118" s="107"/>
      <c r="F118" s="105" t="str">
        <f>IF(E118&gt;0,E118/1000/Daten!$P$4/($C$7-$C$8)*3600,"")</f>
        <v/>
      </c>
      <c r="G118" s="106" t="str">
        <f ca="1">IF(E118&gt;0,IF($B$9="Nenndurchfluss nach EN215 3.4.1 mit 2K und 10kPa (Standard)",INDIRECT("Daten!B"&amp;MATCH(F118,Daten!$A$4:$A$18,-1)+3),INDIRECT("Daten!D"&amp;MATCH(F118,Daten!$C$4:$C$18,-1)+2)),"")</f>
        <v/>
      </c>
      <c r="H118" s="103"/>
    </row>
    <row r="119" spans="1:8" x14ac:dyDescent="0.25">
      <c r="A119" s="7">
        <v>108</v>
      </c>
      <c r="B119" s="143"/>
      <c r="C119" s="144"/>
      <c r="D119" s="144"/>
      <c r="E119" s="107"/>
      <c r="F119" s="105" t="str">
        <f>IF(E119&gt;0,E119/1000/Daten!$P$4/($C$7-$C$8)*3600,"")</f>
        <v/>
      </c>
      <c r="G119" s="106" t="str">
        <f ca="1">IF(E119&gt;0,IF($B$9="Nenndurchfluss nach EN215 3.4.1 mit 2K und 10kPa (Standard)",INDIRECT("Daten!B"&amp;MATCH(F119,Daten!$A$4:$A$18,-1)+3),INDIRECT("Daten!D"&amp;MATCH(F119,Daten!$C$4:$C$18,-1)+2)),"")</f>
        <v/>
      </c>
      <c r="H119" s="103"/>
    </row>
    <row r="120" spans="1:8" x14ac:dyDescent="0.25">
      <c r="A120" s="7">
        <v>109</v>
      </c>
      <c r="B120" s="143"/>
      <c r="C120" s="144"/>
      <c r="D120" s="144"/>
      <c r="E120" s="107"/>
      <c r="F120" s="105" t="str">
        <f>IF(E120&gt;0,E120/1000/Daten!$P$4/($C$7-$C$8)*3600,"")</f>
        <v/>
      </c>
      <c r="G120" s="106" t="str">
        <f ca="1">IF(E120&gt;0,IF($B$9="Nenndurchfluss nach EN215 3.4.1 mit 2K und 10kPa (Standard)",INDIRECT("Daten!B"&amp;MATCH(F120,Daten!$A$4:$A$18,-1)+3),INDIRECT("Daten!D"&amp;MATCH(F120,Daten!$C$4:$C$18,-1)+2)),"")</f>
        <v/>
      </c>
      <c r="H120" s="103"/>
    </row>
    <row r="121" spans="1:8" x14ac:dyDescent="0.25">
      <c r="A121" s="7">
        <v>110</v>
      </c>
      <c r="B121" s="143"/>
      <c r="C121" s="144"/>
      <c r="D121" s="144"/>
      <c r="E121" s="107"/>
      <c r="F121" s="105" t="str">
        <f>IF(E121&gt;0,E121/1000/Daten!$P$4/($C$7-$C$8)*3600,"")</f>
        <v/>
      </c>
      <c r="G121" s="106" t="str">
        <f ca="1">IF(E121&gt;0,IF($B$9="Nenndurchfluss nach EN215 3.4.1 mit 2K und 10kPa (Standard)",INDIRECT("Daten!B"&amp;MATCH(F121,Daten!$A$4:$A$18,-1)+3),INDIRECT("Daten!D"&amp;MATCH(F121,Daten!$C$4:$C$18,-1)+2)),"")</f>
        <v/>
      </c>
      <c r="H121" s="103"/>
    </row>
    <row r="122" spans="1:8" x14ac:dyDescent="0.25">
      <c r="A122" s="7">
        <v>111</v>
      </c>
      <c r="B122" s="143"/>
      <c r="C122" s="144"/>
      <c r="D122" s="144"/>
      <c r="E122" s="107"/>
      <c r="F122" s="105" t="str">
        <f>IF(E122&gt;0,E122/1000/Daten!$P$4/($C$7-$C$8)*3600,"")</f>
        <v/>
      </c>
      <c r="G122" s="106" t="str">
        <f ca="1">IF(E122&gt;0,IF($B$9="Nenndurchfluss nach EN215 3.4.1 mit 2K und 10kPa (Standard)",INDIRECT("Daten!B"&amp;MATCH(F122,Daten!$A$4:$A$18,-1)+3),INDIRECT("Daten!D"&amp;MATCH(F122,Daten!$C$4:$C$18,-1)+2)),"")</f>
        <v/>
      </c>
      <c r="H122" s="103"/>
    </row>
    <row r="123" spans="1:8" x14ac:dyDescent="0.25">
      <c r="A123" s="7">
        <v>112</v>
      </c>
      <c r="B123" s="143"/>
      <c r="C123" s="144"/>
      <c r="D123" s="144"/>
      <c r="E123" s="107"/>
      <c r="F123" s="105" t="str">
        <f>IF(E123&gt;0,E123/1000/Daten!$P$4/($C$7-$C$8)*3600,"")</f>
        <v/>
      </c>
      <c r="G123" s="106" t="str">
        <f ca="1">IF(E123&gt;0,IF($B$9="Nenndurchfluss nach EN215 3.4.1 mit 2K und 10kPa (Standard)",INDIRECT("Daten!B"&amp;MATCH(F123,Daten!$A$4:$A$18,-1)+3),INDIRECT("Daten!D"&amp;MATCH(F123,Daten!$C$4:$C$18,-1)+2)),"")</f>
        <v/>
      </c>
      <c r="H123" s="103"/>
    </row>
    <row r="124" spans="1:8" x14ac:dyDescent="0.25">
      <c r="A124" s="7">
        <v>113</v>
      </c>
      <c r="B124" s="143"/>
      <c r="C124" s="144"/>
      <c r="D124" s="144"/>
      <c r="E124" s="107"/>
      <c r="F124" s="105" t="str">
        <f>IF(E124&gt;0,E124/1000/Daten!$P$4/($C$7-$C$8)*3600,"")</f>
        <v/>
      </c>
      <c r="G124" s="106" t="str">
        <f ca="1">IF(E124&gt;0,IF($B$9="Nenndurchfluss nach EN215 3.4.1 mit 2K und 10kPa (Standard)",INDIRECT("Daten!B"&amp;MATCH(F124,Daten!$A$4:$A$18,-1)+3),INDIRECT("Daten!D"&amp;MATCH(F124,Daten!$C$4:$C$18,-1)+2)),"")</f>
        <v/>
      </c>
      <c r="H124" s="103"/>
    </row>
    <row r="125" spans="1:8" x14ac:dyDescent="0.25">
      <c r="A125" s="7">
        <v>114</v>
      </c>
      <c r="B125" s="143"/>
      <c r="C125" s="144"/>
      <c r="D125" s="144"/>
      <c r="E125" s="107"/>
      <c r="F125" s="105" t="str">
        <f>IF(E125&gt;0,E125/1000/Daten!$P$4/($C$7-$C$8)*3600,"")</f>
        <v/>
      </c>
      <c r="G125" s="106" t="str">
        <f ca="1">IF(E125&gt;0,IF($B$9="Nenndurchfluss nach EN215 3.4.1 mit 2K und 10kPa (Standard)",INDIRECT("Daten!B"&amp;MATCH(F125,Daten!$A$4:$A$18,-1)+3),INDIRECT("Daten!D"&amp;MATCH(F125,Daten!$C$4:$C$18,-1)+2)),"")</f>
        <v/>
      </c>
      <c r="H125" s="103"/>
    </row>
    <row r="126" spans="1:8" x14ac:dyDescent="0.25">
      <c r="A126" s="7">
        <v>115</v>
      </c>
      <c r="B126" s="143"/>
      <c r="C126" s="144"/>
      <c r="D126" s="144"/>
      <c r="E126" s="107"/>
      <c r="F126" s="105" t="str">
        <f>IF(E126&gt;0,E126/1000/Daten!$P$4/($C$7-$C$8)*3600,"")</f>
        <v/>
      </c>
      <c r="G126" s="106" t="str">
        <f ca="1">IF(E126&gt;0,IF($B$9="Nenndurchfluss nach EN215 3.4.1 mit 2K und 10kPa (Standard)",INDIRECT("Daten!B"&amp;MATCH(F126,Daten!$A$4:$A$18,-1)+3),INDIRECT("Daten!D"&amp;MATCH(F126,Daten!$C$4:$C$18,-1)+2)),"")</f>
        <v/>
      </c>
      <c r="H126" s="103"/>
    </row>
    <row r="127" spans="1:8" x14ac:dyDescent="0.25">
      <c r="A127" s="7">
        <v>116</v>
      </c>
      <c r="B127" s="143"/>
      <c r="C127" s="144"/>
      <c r="D127" s="144"/>
      <c r="E127" s="107"/>
      <c r="F127" s="105" t="str">
        <f>IF(E127&gt;0,E127/1000/Daten!$P$4/($C$7-$C$8)*3600,"")</f>
        <v/>
      </c>
      <c r="G127" s="106" t="str">
        <f ca="1">IF(E127&gt;0,IF($B$9="Nenndurchfluss nach EN215 3.4.1 mit 2K und 10kPa (Standard)",INDIRECT("Daten!B"&amp;MATCH(F127,Daten!$A$4:$A$18,-1)+3),INDIRECT("Daten!D"&amp;MATCH(F127,Daten!$C$4:$C$18,-1)+2)),"")</f>
        <v/>
      </c>
      <c r="H127" s="103"/>
    </row>
    <row r="128" spans="1:8" x14ac:dyDescent="0.25">
      <c r="A128" s="7">
        <v>117</v>
      </c>
      <c r="B128" s="143"/>
      <c r="C128" s="144"/>
      <c r="D128" s="144"/>
      <c r="E128" s="107"/>
      <c r="F128" s="105" t="str">
        <f>IF(E128&gt;0,E128/1000/Daten!$P$4/($C$7-$C$8)*3600,"")</f>
        <v/>
      </c>
      <c r="G128" s="106" t="str">
        <f ca="1">IF(E128&gt;0,IF($B$9="Nenndurchfluss nach EN215 3.4.1 mit 2K und 10kPa (Standard)",INDIRECT("Daten!B"&amp;MATCH(F128,Daten!$A$4:$A$18,-1)+3),INDIRECT("Daten!D"&amp;MATCH(F128,Daten!$C$4:$C$18,-1)+2)),"")</f>
        <v/>
      </c>
      <c r="H128" s="103"/>
    </row>
    <row r="129" spans="1:8" x14ac:dyDescent="0.25">
      <c r="A129" s="7">
        <v>118</v>
      </c>
      <c r="B129" s="143"/>
      <c r="C129" s="144"/>
      <c r="D129" s="144"/>
      <c r="E129" s="107"/>
      <c r="F129" s="105" t="str">
        <f>IF(E129&gt;0,E129/1000/Daten!$P$4/($C$7-$C$8)*3600,"")</f>
        <v/>
      </c>
      <c r="G129" s="106" t="str">
        <f ca="1">IF(E129&gt;0,IF($B$9="Nenndurchfluss nach EN215 3.4.1 mit 2K und 10kPa (Standard)",INDIRECT("Daten!B"&amp;MATCH(F129,Daten!$A$4:$A$18,-1)+3),INDIRECT("Daten!D"&amp;MATCH(F129,Daten!$C$4:$C$18,-1)+2)),"")</f>
        <v/>
      </c>
      <c r="H129" s="103"/>
    </row>
    <row r="130" spans="1:8" x14ac:dyDescent="0.25">
      <c r="A130" s="7">
        <v>119</v>
      </c>
      <c r="B130" s="143"/>
      <c r="C130" s="144"/>
      <c r="D130" s="144"/>
      <c r="E130" s="107"/>
      <c r="F130" s="105" t="str">
        <f>IF(E130&gt;0,E130/1000/Daten!$P$4/($C$7-$C$8)*3600,"")</f>
        <v/>
      </c>
      <c r="G130" s="106" t="str">
        <f ca="1">IF(E130&gt;0,IF($B$9="Nenndurchfluss nach EN215 3.4.1 mit 2K und 10kPa (Standard)",INDIRECT("Daten!B"&amp;MATCH(F130,Daten!$A$4:$A$18,-1)+3),INDIRECT("Daten!D"&amp;MATCH(F130,Daten!$C$4:$C$18,-1)+2)),"")</f>
        <v/>
      </c>
      <c r="H130" s="103"/>
    </row>
    <row r="131" spans="1:8" x14ac:dyDescent="0.25">
      <c r="A131" s="7">
        <v>120</v>
      </c>
      <c r="B131" s="143"/>
      <c r="C131" s="144"/>
      <c r="D131" s="144"/>
      <c r="E131" s="107"/>
      <c r="F131" s="105" t="str">
        <f>IF(E131&gt;0,E131/1000/Daten!$P$4/($C$7-$C$8)*3600,"")</f>
        <v/>
      </c>
      <c r="G131" s="106" t="str">
        <f ca="1">IF(E131&gt;0,IF($B$9="Nenndurchfluss nach EN215 3.4.1 mit 2K und 10kPa (Standard)",INDIRECT("Daten!B"&amp;MATCH(F131,Daten!$A$4:$A$18,-1)+3),INDIRECT("Daten!D"&amp;MATCH(F131,Daten!$C$4:$C$18,-1)+2)),"")</f>
        <v/>
      </c>
      <c r="H131" s="103"/>
    </row>
    <row r="132" spans="1:8" x14ac:dyDescent="0.25">
      <c r="A132" s="7">
        <v>121</v>
      </c>
      <c r="B132" s="143"/>
      <c r="C132" s="144"/>
      <c r="D132" s="144"/>
      <c r="E132" s="107"/>
      <c r="F132" s="105" t="str">
        <f>IF(E132&gt;0,E132/1000/Daten!$P$4/($C$7-$C$8)*3600,"")</f>
        <v/>
      </c>
      <c r="G132" s="106" t="str">
        <f ca="1">IF(E132&gt;0,IF($B$9="Nenndurchfluss nach EN215 3.4.1 mit 2K und 10kPa (Standard)",INDIRECT("Daten!B"&amp;MATCH(F132,Daten!$A$4:$A$18,-1)+3),INDIRECT("Daten!D"&amp;MATCH(F132,Daten!$C$4:$C$18,-1)+2)),"")</f>
        <v/>
      </c>
      <c r="H132" s="103"/>
    </row>
    <row r="133" spans="1:8" x14ac:dyDescent="0.25">
      <c r="A133" s="7">
        <v>122</v>
      </c>
      <c r="B133" s="143"/>
      <c r="C133" s="144"/>
      <c r="D133" s="144"/>
      <c r="E133" s="107"/>
      <c r="F133" s="105" t="str">
        <f>IF(E133&gt;0,E133/1000/Daten!$P$4/($C$7-$C$8)*3600,"")</f>
        <v/>
      </c>
      <c r="G133" s="106" t="str">
        <f ca="1">IF(E133&gt;0,IF($B$9="Nenndurchfluss nach EN215 3.4.1 mit 2K und 10kPa (Standard)",INDIRECT("Daten!B"&amp;MATCH(F133,Daten!$A$4:$A$18,-1)+3),INDIRECT("Daten!D"&amp;MATCH(F133,Daten!$C$4:$C$18,-1)+2)),"")</f>
        <v/>
      </c>
      <c r="H133" s="103"/>
    </row>
    <row r="134" spans="1:8" x14ac:dyDescent="0.25">
      <c r="A134" s="7">
        <v>123</v>
      </c>
      <c r="B134" s="143"/>
      <c r="C134" s="144"/>
      <c r="D134" s="144"/>
      <c r="E134" s="107"/>
      <c r="F134" s="105" t="str">
        <f>IF(E134&gt;0,E134/1000/Daten!$P$4/($C$7-$C$8)*3600,"")</f>
        <v/>
      </c>
      <c r="G134" s="106" t="str">
        <f ca="1">IF(E134&gt;0,IF($B$9="Nenndurchfluss nach EN215 3.4.1 mit 2K und 10kPa (Standard)",INDIRECT("Daten!B"&amp;MATCH(F134,Daten!$A$4:$A$18,-1)+3),INDIRECT("Daten!D"&amp;MATCH(F134,Daten!$C$4:$C$18,-1)+2)),"")</f>
        <v/>
      </c>
      <c r="H134" s="103"/>
    </row>
    <row r="135" spans="1:8" x14ac:dyDescent="0.25">
      <c r="A135" s="7">
        <v>124</v>
      </c>
      <c r="B135" s="143"/>
      <c r="C135" s="144"/>
      <c r="D135" s="144"/>
      <c r="E135" s="107"/>
      <c r="F135" s="105" t="str">
        <f>IF(E135&gt;0,E135/1000/Daten!$P$4/($C$7-$C$8)*3600,"")</f>
        <v/>
      </c>
      <c r="G135" s="106" t="str">
        <f ca="1">IF(E135&gt;0,IF($B$9="Nenndurchfluss nach EN215 3.4.1 mit 2K und 10kPa (Standard)",INDIRECT("Daten!B"&amp;MATCH(F135,Daten!$A$4:$A$18,-1)+3),INDIRECT("Daten!D"&amp;MATCH(F135,Daten!$C$4:$C$18,-1)+2)),"")</f>
        <v/>
      </c>
      <c r="H135" s="103"/>
    </row>
    <row r="136" spans="1:8" x14ac:dyDescent="0.25">
      <c r="A136" s="7">
        <v>125</v>
      </c>
      <c r="B136" s="143"/>
      <c r="C136" s="144"/>
      <c r="D136" s="144"/>
      <c r="E136" s="107"/>
      <c r="F136" s="105" t="str">
        <f>IF(E136&gt;0,E136/1000/Daten!$P$4/($C$7-$C$8)*3600,"")</f>
        <v/>
      </c>
      <c r="G136" s="106" t="str">
        <f ca="1">IF(E136&gt;0,IF($B$9="Nenndurchfluss nach EN215 3.4.1 mit 2K und 10kPa (Standard)",INDIRECT("Daten!B"&amp;MATCH(F136,Daten!$A$4:$A$18,-1)+3),INDIRECT("Daten!D"&amp;MATCH(F136,Daten!$C$4:$C$18,-1)+2)),"")</f>
        <v/>
      </c>
      <c r="H136" s="103"/>
    </row>
    <row r="137" spans="1:8" x14ac:dyDescent="0.25">
      <c r="A137" s="7">
        <v>126</v>
      </c>
      <c r="B137" s="143"/>
      <c r="C137" s="144"/>
      <c r="D137" s="144"/>
      <c r="E137" s="107"/>
      <c r="F137" s="105" t="str">
        <f>IF(E137&gt;0,E137/1000/Daten!$P$4/($C$7-$C$8)*3600,"")</f>
        <v/>
      </c>
      <c r="G137" s="106" t="str">
        <f ca="1">IF(E137&gt;0,IF($B$9="Nenndurchfluss nach EN215 3.4.1 mit 2K und 10kPa (Standard)",INDIRECT("Daten!B"&amp;MATCH(F137,Daten!$A$4:$A$18,-1)+3),INDIRECT("Daten!D"&amp;MATCH(F137,Daten!$C$4:$C$18,-1)+2)),"")</f>
        <v/>
      </c>
      <c r="H137" s="103"/>
    </row>
    <row r="138" spans="1:8" x14ac:dyDescent="0.25">
      <c r="A138" s="7">
        <v>127</v>
      </c>
      <c r="B138" s="143"/>
      <c r="C138" s="144"/>
      <c r="D138" s="144"/>
      <c r="E138" s="107"/>
      <c r="F138" s="105" t="str">
        <f>IF(E138&gt;0,E138/1000/Daten!$P$4/($C$7-$C$8)*3600,"")</f>
        <v/>
      </c>
      <c r="G138" s="106" t="str">
        <f ca="1">IF(E138&gt;0,IF($B$9="Nenndurchfluss nach EN215 3.4.1 mit 2K und 10kPa (Standard)",INDIRECT("Daten!B"&amp;MATCH(F138,Daten!$A$4:$A$18,-1)+3),INDIRECT("Daten!D"&amp;MATCH(F138,Daten!$C$4:$C$18,-1)+2)),"")</f>
        <v/>
      </c>
      <c r="H138" s="103"/>
    </row>
    <row r="139" spans="1:8" x14ac:dyDescent="0.25">
      <c r="A139" s="7">
        <v>128</v>
      </c>
      <c r="B139" s="143"/>
      <c r="C139" s="144"/>
      <c r="D139" s="144"/>
      <c r="E139" s="107"/>
      <c r="F139" s="105" t="str">
        <f>IF(E139&gt;0,E139/1000/Daten!$P$4/($C$7-$C$8)*3600,"")</f>
        <v/>
      </c>
      <c r="G139" s="106" t="str">
        <f ca="1">IF(E139&gt;0,IF($B$9="Nenndurchfluss nach EN215 3.4.1 mit 2K und 10kPa (Standard)",INDIRECT("Daten!B"&amp;MATCH(F139,Daten!$A$4:$A$18,-1)+3),INDIRECT("Daten!D"&amp;MATCH(F139,Daten!$C$4:$C$18,-1)+2)),"")</f>
        <v/>
      </c>
      <c r="H139" s="103"/>
    </row>
    <row r="140" spans="1:8" x14ac:dyDescent="0.25">
      <c r="A140" s="7">
        <v>129</v>
      </c>
      <c r="B140" s="143"/>
      <c r="C140" s="144"/>
      <c r="D140" s="144"/>
      <c r="E140" s="107"/>
      <c r="F140" s="105" t="str">
        <f>IF(E140&gt;0,E140/1000/Daten!$P$4/($C$7-$C$8)*3600,"")</f>
        <v/>
      </c>
      <c r="G140" s="106" t="str">
        <f ca="1">IF(E140&gt;0,IF($B$9="Nenndurchfluss nach EN215 3.4.1 mit 2K und 10kPa (Standard)",INDIRECT("Daten!B"&amp;MATCH(F140,Daten!$A$4:$A$18,-1)+3),INDIRECT("Daten!D"&amp;MATCH(F140,Daten!$C$4:$C$18,-1)+2)),"")</f>
        <v/>
      </c>
      <c r="H140" s="103"/>
    </row>
    <row r="141" spans="1:8" x14ac:dyDescent="0.25">
      <c r="A141" s="7">
        <v>130</v>
      </c>
      <c r="B141" s="143"/>
      <c r="C141" s="144"/>
      <c r="D141" s="144"/>
      <c r="E141" s="107"/>
      <c r="F141" s="105" t="str">
        <f>IF(E141&gt;0,E141/1000/Daten!$P$4/($C$7-$C$8)*3600,"")</f>
        <v/>
      </c>
      <c r="G141" s="106" t="str">
        <f ca="1">IF(E141&gt;0,IF($B$9="Nenndurchfluss nach EN215 3.4.1 mit 2K und 10kPa (Standard)",INDIRECT("Daten!B"&amp;MATCH(F141,Daten!$A$4:$A$18,-1)+3),INDIRECT("Daten!D"&amp;MATCH(F141,Daten!$C$4:$C$18,-1)+2)),"")</f>
        <v/>
      </c>
      <c r="H141" s="103"/>
    </row>
    <row r="142" spans="1:8" x14ac:dyDescent="0.25">
      <c r="A142" s="7">
        <v>131</v>
      </c>
      <c r="B142" s="143"/>
      <c r="C142" s="144"/>
      <c r="D142" s="144"/>
      <c r="E142" s="107"/>
      <c r="F142" s="105" t="str">
        <f>IF(E142&gt;0,E142/1000/Daten!$P$4/($C$7-$C$8)*3600,"")</f>
        <v/>
      </c>
      <c r="G142" s="106" t="str">
        <f ca="1">IF(E142&gt;0,IF($B$9="Nenndurchfluss nach EN215 3.4.1 mit 2K und 10kPa (Standard)",INDIRECT("Daten!B"&amp;MATCH(F142,Daten!$A$4:$A$18,-1)+3),INDIRECT("Daten!D"&amp;MATCH(F142,Daten!$C$4:$C$18,-1)+2)),"")</f>
        <v/>
      </c>
      <c r="H142" s="103"/>
    </row>
    <row r="143" spans="1:8" x14ac:dyDescent="0.25">
      <c r="A143" s="7">
        <v>132</v>
      </c>
      <c r="B143" s="143"/>
      <c r="C143" s="144"/>
      <c r="D143" s="144"/>
      <c r="E143" s="107"/>
      <c r="F143" s="105" t="str">
        <f>IF(E143&gt;0,E143/1000/Daten!$P$4/($C$7-$C$8)*3600,"")</f>
        <v/>
      </c>
      <c r="G143" s="106" t="str">
        <f ca="1">IF(E143&gt;0,IF($B$9="Nenndurchfluss nach EN215 3.4.1 mit 2K und 10kPa (Standard)",INDIRECT("Daten!B"&amp;MATCH(F143,Daten!$A$4:$A$18,-1)+3),INDIRECT("Daten!D"&amp;MATCH(F143,Daten!$C$4:$C$18,-1)+2)),"")</f>
        <v/>
      </c>
      <c r="H143" s="103"/>
    </row>
    <row r="144" spans="1:8" x14ac:dyDescent="0.25">
      <c r="A144" s="7">
        <v>133</v>
      </c>
      <c r="B144" s="143"/>
      <c r="C144" s="144"/>
      <c r="D144" s="144"/>
      <c r="E144" s="107"/>
      <c r="F144" s="105" t="str">
        <f>IF(E144&gt;0,E144/1000/Daten!$P$4/($C$7-$C$8)*3600,"")</f>
        <v/>
      </c>
      <c r="G144" s="106" t="str">
        <f ca="1">IF(E144&gt;0,IF($B$9="Nenndurchfluss nach EN215 3.4.1 mit 2K und 10kPa (Standard)",INDIRECT("Daten!B"&amp;MATCH(F144,Daten!$A$4:$A$18,-1)+3),INDIRECT("Daten!D"&amp;MATCH(F144,Daten!$C$4:$C$18,-1)+2)),"")</f>
        <v/>
      </c>
      <c r="H144" s="103"/>
    </row>
    <row r="145" spans="1:8" x14ac:dyDescent="0.25">
      <c r="A145" s="7">
        <v>134</v>
      </c>
      <c r="B145" s="143"/>
      <c r="C145" s="144"/>
      <c r="D145" s="144"/>
      <c r="E145" s="107"/>
      <c r="F145" s="105" t="str">
        <f>IF(E145&gt;0,E145/1000/Daten!$P$4/($C$7-$C$8)*3600,"")</f>
        <v/>
      </c>
      <c r="G145" s="106" t="str">
        <f ca="1">IF(E145&gt;0,IF($B$9="Nenndurchfluss nach EN215 3.4.1 mit 2K und 10kPa (Standard)",INDIRECT("Daten!B"&amp;MATCH(F145,Daten!$A$4:$A$18,-1)+3),INDIRECT("Daten!D"&amp;MATCH(F145,Daten!$C$4:$C$18,-1)+2)),"")</f>
        <v/>
      </c>
      <c r="H145" s="103"/>
    </row>
    <row r="146" spans="1:8" x14ac:dyDescent="0.25">
      <c r="A146" s="7">
        <v>135</v>
      </c>
      <c r="B146" s="143"/>
      <c r="C146" s="144"/>
      <c r="D146" s="144"/>
      <c r="E146" s="107"/>
      <c r="F146" s="105" t="str">
        <f>IF(E146&gt;0,E146/1000/Daten!$P$4/($C$7-$C$8)*3600,"")</f>
        <v/>
      </c>
      <c r="G146" s="106" t="str">
        <f ca="1">IF(E146&gt;0,IF($B$9="Nenndurchfluss nach EN215 3.4.1 mit 2K und 10kPa (Standard)",INDIRECT("Daten!B"&amp;MATCH(F146,Daten!$A$4:$A$18,-1)+3),INDIRECT("Daten!D"&amp;MATCH(F146,Daten!$C$4:$C$18,-1)+2)),"")</f>
        <v/>
      </c>
      <c r="H146" s="103"/>
    </row>
    <row r="147" spans="1:8" x14ac:dyDescent="0.25">
      <c r="A147" s="7">
        <v>136</v>
      </c>
      <c r="B147" s="143"/>
      <c r="C147" s="144"/>
      <c r="D147" s="144"/>
      <c r="E147" s="107"/>
      <c r="F147" s="105" t="str">
        <f>IF(E147&gt;0,E147/1000/Daten!$P$4/($C$7-$C$8)*3600,"")</f>
        <v/>
      </c>
      <c r="G147" s="106" t="str">
        <f ca="1">IF(E147&gt;0,IF($B$9="Nenndurchfluss nach EN215 3.4.1 mit 2K und 10kPa (Standard)",INDIRECT("Daten!B"&amp;MATCH(F147,Daten!$A$4:$A$18,-1)+3),INDIRECT("Daten!D"&amp;MATCH(F147,Daten!$C$4:$C$18,-1)+2)),"")</f>
        <v/>
      </c>
      <c r="H147" s="103"/>
    </row>
    <row r="148" spans="1:8" x14ac:dyDescent="0.25">
      <c r="A148" s="7">
        <v>137</v>
      </c>
      <c r="B148" s="143"/>
      <c r="C148" s="144"/>
      <c r="D148" s="144"/>
      <c r="E148" s="107"/>
      <c r="F148" s="105" t="str">
        <f>IF(E148&gt;0,E148/1000/Daten!$P$4/($C$7-$C$8)*3600,"")</f>
        <v/>
      </c>
      <c r="G148" s="106" t="str">
        <f ca="1">IF(E148&gt;0,IF($B$9="Nenndurchfluss nach EN215 3.4.1 mit 2K und 10kPa (Standard)",INDIRECT("Daten!B"&amp;MATCH(F148,Daten!$A$4:$A$18,-1)+3),INDIRECT("Daten!D"&amp;MATCH(F148,Daten!$C$4:$C$18,-1)+2)),"")</f>
        <v/>
      </c>
      <c r="H148" s="103"/>
    </row>
    <row r="149" spans="1:8" x14ac:dyDescent="0.25">
      <c r="A149" s="7">
        <v>138</v>
      </c>
      <c r="B149" s="143"/>
      <c r="C149" s="144"/>
      <c r="D149" s="144"/>
      <c r="E149" s="107"/>
      <c r="F149" s="105" t="str">
        <f>IF(E149&gt;0,E149/1000/Daten!$P$4/($C$7-$C$8)*3600,"")</f>
        <v/>
      </c>
      <c r="G149" s="106" t="str">
        <f ca="1">IF(E149&gt;0,IF($B$9="Nenndurchfluss nach EN215 3.4.1 mit 2K und 10kPa (Standard)",INDIRECT("Daten!B"&amp;MATCH(F149,Daten!$A$4:$A$18,-1)+3),INDIRECT("Daten!D"&amp;MATCH(F149,Daten!$C$4:$C$18,-1)+2)),"")</f>
        <v/>
      </c>
      <c r="H149" s="103"/>
    </row>
    <row r="150" spans="1:8" x14ac:dyDescent="0.25">
      <c r="A150" s="7">
        <v>139</v>
      </c>
      <c r="B150" s="143"/>
      <c r="C150" s="144"/>
      <c r="D150" s="144"/>
      <c r="E150" s="107"/>
      <c r="F150" s="105" t="str">
        <f>IF(E150&gt;0,E150/1000/Daten!$P$4/($C$7-$C$8)*3600,"")</f>
        <v/>
      </c>
      <c r="G150" s="106" t="str">
        <f ca="1">IF(E150&gt;0,IF($B$9="Nenndurchfluss nach EN215 3.4.1 mit 2K und 10kPa (Standard)",INDIRECT("Daten!B"&amp;MATCH(F150,Daten!$A$4:$A$18,-1)+3),INDIRECT("Daten!D"&amp;MATCH(F150,Daten!$C$4:$C$18,-1)+2)),"")</f>
        <v/>
      </c>
      <c r="H150" s="103"/>
    </row>
    <row r="151" spans="1:8" x14ac:dyDescent="0.25">
      <c r="A151" s="7">
        <v>140</v>
      </c>
      <c r="B151" s="143"/>
      <c r="C151" s="144"/>
      <c r="D151" s="144"/>
      <c r="E151" s="107"/>
      <c r="F151" s="105" t="str">
        <f>IF(E151&gt;0,E151/1000/Daten!$P$4/($C$7-$C$8)*3600,"")</f>
        <v/>
      </c>
      <c r="G151" s="106" t="str">
        <f ca="1">IF(E151&gt;0,IF($B$9="Nenndurchfluss nach EN215 3.4.1 mit 2K und 10kPa (Standard)",INDIRECT("Daten!B"&amp;MATCH(F151,Daten!$A$4:$A$18,-1)+3),INDIRECT("Daten!D"&amp;MATCH(F151,Daten!$C$4:$C$18,-1)+2)),"")</f>
        <v/>
      </c>
      <c r="H151" s="103"/>
    </row>
    <row r="152" spans="1:8" x14ac:dyDescent="0.25">
      <c r="A152" s="7">
        <v>141</v>
      </c>
      <c r="B152" s="143"/>
      <c r="C152" s="144"/>
      <c r="D152" s="144"/>
      <c r="E152" s="107"/>
      <c r="F152" s="105" t="str">
        <f>IF(E152&gt;0,E152/1000/Daten!$P$4/($C$7-$C$8)*3600,"")</f>
        <v/>
      </c>
      <c r="G152" s="106" t="str">
        <f ca="1">IF(E152&gt;0,IF($B$9="Nenndurchfluss nach EN215 3.4.1 mit 2K und 10kPa (Standard)",INDIRECT("Daten!B"&amp;MATCH(F152,Daten!$A$4:$A$18,-1)+3),INDIRECT("Daten!D"&amp;MATCH(F152,Daten!$C$4:$C$18,-1)+2)),"")</f>
        <v/>
      </c>
      <c r="H152" s="103"/>
    </row>
    <row r="153" spans="1:8" x14ac:dyDescent="0.25">
      <c r="A153" s="7">
        <v>142</v>
      </c>
      <c r="B153" s="143"/>
      <c r="C153" s="144"/>
      <c r="D153" s="144"/>
      <c r="E153" s="107"/>
      <c r="F153" s="105" t="str">
        <f>IF(E153&gt;0,E153/1000/Daten!$P$4/($C$7-$C$8)*3600,"")</f>
        <v/>
      </c>
      <c r="G153" s="106" t="str">
        <f ca="1">IF(E153&gt;0,IF($B$9="Nenndurchfluss nach EN215 3.4.1 mit 2K und 10kPa (Standard)",INDIRECT("Daten!B"&amp;MATCH(F153,Daten!$A$4:$A$18,-1)+3),INDIRECT("Daten!D"&amp;MATCH(F153,Daten!$C$4:$C$18,-1)+2)),"")</f>
        <v/>
      </c>
      <c r="H153" s="103"/>
    </row>
    <row r="154" spans="1:8" x14ac:dyDescent="0.25">
      <c r="A154" s="7">
        <v>143</v>
      </c>
      <c r="B154" s="143"/>
      <c r="C154" s="144"/>
      <c r="D154" s="144"/>
      <c r="E154" s="107"/>
      <c r="F154" s="105" t="str">
        <f>IF(E154&gt;0,E154/1000/Daten!$P$4/($C$7-$C$8)*3600,"")</f>
        <v/>
      </c>
      <c r="G154" s="106" t="str">
        <f ca="1">IF(E154&gt;0,IF($B$9="Nenndurchfluss nach EN215 3.4.1 mit 2K und 10kPa (Standard)",INDIRECT("Daten!B"&amp;MATCH(F154,Daten!$A$4:$A$18,-1)+3),INDIRECT("Daten!D"&amp;MATCH(F154,Daten!$C$4:$C$18,-1)+2)),"")</f>
        <v/>
      </c>
      <c r="H154" s="103"/>
    </row>
    <row r="155" spans="1:8" x14ac:dyDescent="0.25">
      <c r="A155" s="7">
        <v>144</v>
      </c>
      <c r="B155" s="143"/>
      <c r="C155" s="144"/>
      <c r="D155" s="144"/>
      <c r="E155" s="107"/>
      <c r="F155" s="105" t="str">
        <f>IF(E155&gt;0,E155/1000/Daten!$P$4/($C$7-$C$8)*3600,"")</f>
        <v/>
      </c>
      <c r="G155" s="106" t="str">
        <f ca="1">IF(E155&gt;0,IF($B$9="Nenndurchfluss nach EN215 3.4.1 mit 2K und 10kPa (Standard)",INDIRECT("Daten!B"&amp;MATCH(F155,Daten!$A$4:$A$18,-1)+3),INDIRECT("Daten!D"&amp;MATCH(F155,Daten!$C$4:$C$18,-1)+2)),"")</f>
        <v/>
      </c>
      <c r="H155" s="103"/>
    </row>
    <row r="156" spans="1:8" x14ac:dyDescent="0.25">
      <c r="A156" s="7">
        <v>145</v>
      </c>
      <c r="B156" s="143"/>
      <c r="C156" s="144"/>
      <c r="D156" s="144"/>
      <c r="E156" s="107"/>
      <c r="F156" s="105" t="str">
        <f>IF(E156&gt;0,E156/1000/Daten!$P$4/($C$7-$C$8)*3600,"")</f>
        <v/>
      </c>
      <c r="G156" s="106" t="str">
        <f ca="1">IF(E156&gt;0,IF($B$9="Nenndurchfluss nach EN215 3.4.1 mit 2K und 10kPa (Standard)",INDIRECT("Daten!B"&amp;MATCH(F156,Daten!$A$4:$A$18,-1)+3),INDIRECT("Daten!D"&amp;MATCH(F156,Daten!$C$4:$C$18,-1)+2)),"")</f>
        <v/>
      </c>
      <c r="H156" s="103"/>
    </row>
    <row r="157" spans="1:8" x14ac:dyDescent="0.25">
      <c r="A157" s="7">
        <v>146</v>
      </c>
      <c r="B157" s="143"/>
      <c r="C157" s="144"/>
      <c r="D157" s="144"/>
      <c r="E157" s="107"/>
      <c r="F157" s="105" t="str">
        <f>IF(E157&gt;0,E157/1000/Daten!$P$4/($C$7-$C$8)*3600,"")</f>
        <v/>
      </c>
      <c r="G157" s="106" t="str">
        <f ca="1">IF(E157&gt;0,IF($B$9="Nenndurchfluss nach EN215 3.4.1 mit 2K und 10kPa (Standard)",INDIRECT("Daten!B"&amp;MATCH(F157,Daten!$A$4:$A$18,-1)+3),INDIRECT("Daten!D"&amp;MATCH(F157,Daten!$C$4:$C$18,-1)+2)),"")</f>
        <v/>
      </c>
      <c r="H157" s="103"/>
    </row>
    <row r="158" spans="1:8" x14ac:dyDescent="0.25">
      <c r="A158" s="7">
        <v>147</v>
      </c>
      <c r="B158" s="143"/>
      <c r="C158" s="144"/>
      <c r="D158" s="144"/>
      <c r="E158" s="107"/>
      <c r="F158" s="105" t="str">
        <f>IF(E158&gt;0,E158/1000/Daten!$P$4/($C$7-$C$8)*3600,"")</f>
        <v/>
      </c>
      <c r="G158" s="106" t="str">
        <f ca="1">IF(E158&gt;0,IF($B$9="Nenndurchfluss nach EN215 3.4.1 mit 2K und 10kPa (Standard)",INDIRECT("Daten!B"&amp;MATCH(F158,Daten!$A$4:$A$18,-1)+3),INDIRECT("Daten!D"&amp;MATCH(F158,Daten!$C$4:$C$18,-1)+2)),"")</f>
        <v/>
      </c>
      <c r="H158" s="103"/>
    </row>
    <row r="159" spans="1:8" x14ac:dyDescent="0.25">
      <c r="A159" s="7">
        <v>148</v>
      </c>
      <c r="B159" s="143"/>
      <c r="C159" s="144"/>
      <c r="D159" s="144"/>
      <c r="E159" s="107"/>
      <c r="F159" s="105" t="str">
        <f>IF(E159&gt;0,E159/1000/Daten!$P$4/($C$7-$C$8)*3600,"")</f>
        <v/>
      </c>
      <c r="G159" s="106" t="str">
        <f ca="1">IF(E159&gt;0,IF($B$9="Nenndurchfluss nach EN215 3.4.1 mit 2K und 10kPa (Standard)",INDIRECT("Daten!B"&amp;MATCH(F159,Daten!$A$4:$A$18,-1)+3),INDIRECT("Daten!D"&amp;MATCH(F159,Daten!$C$4:$C$18,-1)+2)),"")</f>
        <v/>
      </c>
      <c r="H159" s="103"/>
    </row>
    <row r="160" spans="1:8" x14ac:dyDescent="0.25">
      <c r="A160" s="7">
        <v>149</v>
      </c>
      <c r="B160" s="143"/>
      <c r="C160" s="144"/>
      <c r="D160" s="144"/>
      <c r="E160" s="107"/>
      <c r="F160" s="105" t="str">
        <f>IF(E160&gt;0,E160/1000/Daten!$P$4/($C$7-$C$8)*3600,"")</f>
        <v/>
      </c>
      <c r="G160" s="106" t="str">
        <f ca="1">IF(E160&gt;0,IF($B$9="Nenndurchfluss nach EN215 3.4.1 mit 2K und 10kPa (Standard)",INDIRECT("Daten!B"&amp;MATCH(F160,Daten!$A$4:$A$18,-1)+3),INDIRECT("Daten!D"&amp;MATCH(F160,Daten!$C$4:$C$18,-1)+2)),"")</f>
        <v/>
      </c>
      <c r="H160" s="103"/>
    </row>
    <row r="161" spans="1:8" x14ac:dyDescent="0.25">
      <c r="A161" s="7">
        <v>150</v>
      </c>
      <c r="B161" s="143"/>
      <c r="C161" s="144"/>
      <c r="D161" s="144"/>
      <c r="E161" s="107"/>
      <c r="F161" s="105" t="str">
        <f>IF(E161&gt;0,E161/1000/Daten!$P$4/($C$7-$C$8)*3600,"")</f>
        <v/>
      </c>
      <c r="G161" s="106" t="str">
        <f ca="1">IF(E161&gt;0,IF($B$9="Nenndurchfluss nach EN215 3.4.1 mit 2K und 10kPa (Standard)",INDIRECT("Daten!B"&amp;MATCH(F161,Daten!$A$4:$A$18,-1)+3),INDIRECT("Daten!D"&amp;MATCH(F161,Daten!$C$4:$C$18,-1)+2)),"")</f>
        <v/>
      </c>
      <c r="H161" s="103"/>
    </row>
    <row r="162" spans="1:8" x14ac:dyDescent="0.25">
      <c r="A162" s="7">
        <v>151</v>
      </c>
      <c r="B162" s="143"/>
      <c r="C162" s="144"/>
      <c r="D162" s="144"/>
      <c r="E162" s="107"/>
      <c r="F162" s="105" t="str">
        <f>IF(E162&gt;0,E162/1000/Daten!$P$4/($C$7-$C$8)*3600,"")</f>
        <v/>
      </c>
      <c r="G162" s="106" t="str">
        <f ca="1">IF(E162&gt;0,IF($B$9="Nenndurchfluss nach EN215 3.4.1 mit 2K und 10kPa (Standard)",INDIRECT("Daten!B"&amp;MATCH(F162,Daten!$A$4:$A$18,-1)+3),INDIRECT("Daten!D"&amp;MATCH(F162,Daten!$C$4:$C$18,-1)+2)),"")</f>
        <v/>
      </c>
      <c r="H162" s="103"/>
    </row>
  </sheetData>
  <sheetProtection algorithmName="SHA-512" hashValue="Luib45RIq87aSrAM1F/i8RwU1OpEMCh4AZRl2Xfq/SYrqRH6UyOVQgKWdDTIelV2Wk691LrgDpwUODjTEcgMYg==" saltValue="bAxlTuLOHo99bdw2wdqRLQ==" spinCount="100000" sheet="1" selectLockedCells="1"/>
  <mergeCells count="6">
    <mergeCell ref="L4:M8"/>
    <mergeCell ref="L14:M18"/>
    <mergeCell ref="A1:H1"/>
    <mergeCell ref="A2:H2"/>
    <mergeCell ref="F10:G10"/>
    <mergeCell ref="B9:E9"/>
  </mergeCells>
  <dataValidations count="1">
    <dataValidation type="list" allowBlank="1" showInputMessage="1" showErrorMessage="1" sqref="B9:E9" xr:uid="{00000000-0002-0000-0200-000000000000}">
      <formula1>"Nenndurchfluss nach EN215 3.4.1 mit 2K und 10kPa (Standard),Maximaler Durchfluss bei Vollhub nach EN215 3.4.3 - mit thermischem Antrieb (auf/zu)"</formula1>
    </dataValidation>
  </dataValidations>
  <pageMargins left="0.70866141732283472" right="0.70866141732283472" top="0.78740157480314965" bottom="0.78740157480314965" header="0.31496062992125984" footer="0.31496062992125984"/>
  <pageSetup scale="80" fitToHeight="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C4C6A18C-4F72-47A2-A520-857FB5EB95E1}">
          <x14:formula1>
            <xm:f>Daten!$O$9:$O$23</xm:f>
          </x14:formula1>
          <xm:sqref>H12:H162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Tabelle2">
    <tabColor theme="9"/>
    <pageSetUpPr fitToPage="1"/>
  </sheetPr>
  <dimension ref="A1:AH161"/>
  <sheetViews>
    <sheetView zoomScale="115" zoomScaleNormal="115" workbookViewId="0">
      <selection activeCell="G11" sqref="G11"/>
    </sheetView>
  </sheetViews>
  <sheetFormatPr baseColWidth="10" defaultRowHeight="15" x14ac:dyDescent="0.25"/>
  <cols>
    <col min="1" max="1" width="11.42578125" style="1"/>
    <col min="2" max="2" width="14.140625" style="111" customWidth="1"/>
    <col min="3" max="3" width="14.7109375" style="111" customWidth="1"/>
    <col min="4" max="4" width="18" style="111" customWidth="1"/>
    <col min="5" max="5" width="18.85546875" style="111" bestFit="1" customWidth="1"/>
    <col min="6" max="6" width="15.28515625" style="111" customWidth="1"/>
    <col min="7" max="7" width="19.5703125" style="112" customWidth="1"/>
    <col min="8" max="8" width="36" style="4" customWidth="1"/>
    <col min="9" max="20" width="11.42578125" style="4"/>
    <col min="21" max="34" width="11.42578125" style="26"/>
  </cols>
  <sheetData>
    <row r="1" spans="1:11" s="1" customFormat="1" ht="20.25" customHeight="1" x14ac:dyDescent="0.25">
      <c r="A1" s="236" t="s">
        <v>29</v>
      </c>
      <c r="B1" s="236"/>
      <c r="C1" s="236"/>
      <c r="D1" s="236"/>
      <c r="E1" s="236"/>
      <c r="F1" s="236"/>
      <c r="G1" s="236"/>
      <c r="H1" s="73"/>
    </row>
    <row r="2" spans="1:11" ht="21.75" customHeight="1" x14ac:dyDescent="0.25">
      <c r="A2" s="237" t="s">
        <v>43</v>
      </c>
      <c r="B2" s="237"/>
      <c r="C2" s="237"/>
      <c r="D2" s="237"/>
      <c r="E2" s="237"/>
      <c r="F2" s="237"/>
      <c r="G2" s="237"/>
      <c r="H2" s="27"/>
      <c r="I2" s="1"/>
      <c r="J2" s="1"/>
      <c r="K2" s="1"/>
    </row>
    <row r="3" spans="1:11" x14ac:dyDescent="0.25">
      <c r="A3" s="2" t="s">
        <v>0</v>
      </c>
      <c r="B3" s="138"/>
      <c r="C3" s="119"/>
      <c r="D3" s="132"/>
      <c r="G3" s="134"/>
      <c r="H3" s="28"/>
      <c r="I3" s="1"/>
      <c r="J3" s="1"/>
      <c r="K3" s="1"/>
    </row>
    <row r="4" spans="1:11" x14ac:dyDescent="0.25">
      <c r="A4" s="1" t="s">
        <v>1</v>
      </c>
      <c r="B4" s="138"/>
      <c r="C4" s="119"/>
      <c r="D4" s="132"/>
      <c r="G4" s="134"/>
      <c r="H4" s="2"/>
      <c r="I4" s="234" t="s">
        <v>124</v>
      </c>
      <c r="J4" s="234"/>
      <c r="K4" s="1"/>
    </row>
    <row r="5" spans="1:11" x14ac:dyDescent="0.25">
      <c r="A5" s="1" t="s">
        <v>2</v>
      </c>
      <c r="B5" s="138"/>
      <c r="C5" s="119"/>
      <c r="D5" s="132"/>
      <c r="G5" s="134"/>
      <c r="H5" s="2"/>
      <c r="I5" s="234"/>
      <c r="J5" s="234"/>
      <c r="K5" s="1"/>
    </row>
    <row r="6" spans="1:11" x14ac:dyDescent="0.25">
      <c r="A6" s="31"/>
      <c r="B6" s="241" t="s">
        <v>25</v>
      </c>
      <c r="C6" s="241"/>
      <c r="D6" s="241"/>
      <c r="E6" s="99"/>
      <c r="F6" s="99"/>
      <c r="G6" s="134"/>
      <c r="H6" s="2"/>
      <c r="I6" s="234"/>
      <c r="J6" s="234"/>
      <c r="K6" s="1"/>
    </row>
    <row r="7" spans="1:11" x14ac:dyDescent="0.25">
      <c r="A7" s="21"/>
      <c r="B7" s="241"/>
      <c r="C7" s="241"/>
      <c r="D7" s="241"/>
      <c r="E7" s="135">
        <v>4.1870000000000003</v>
      </c>
      <c r="F7" s="99"/>
      <c r="G7" s="134"/>
      <c r="H7" s="29"/>
      <c r="I7" s="234"/>
      <c r="J7" s="234"/>
      <c r="K7" s="1"/>
    </row>
    <row r="8" spans="1:11" x14ac:dyDescent="0.25">
      <c r="A8" s="21"/>
      <c r="B8" s="139"/>
      <c r="C8" s="99"/>
      <c r="D8" s="99"/>
      <c r="E8" s="99"/>
      <c r="F8" s="99"/>
      <c r="G8" s="134"/>
      <c r="H8" s="2"/>
      <c r="I8" s="234"/>
      <c r="J8" s="234"/>
      <c r="K8" s="1"/>
    </row>
    <row r="9" spans="1:11" x14ac:dyDescent="0.25">
      <c r="A9" s="240"/>
      <c r="B9" s="240"/>
      <c r="C9" s="240"/>
      <c r="D9" s="240"/>
      <c r="E9" s="240"/>
      <c r="F9" s="98" t="s">
        <v>19</v>
      </c>
      <c r="G9" s="134"/>
      <c r="H9" s="2"/>
      <c r="I9" s="1"/>
      <c r="J9" s="1"/>
      <c r="K9" s="1"/>
    </row>
    <row r="10" spans="1:11" x14ac:dyDescent="0.25">
      <c r="A10" s="9" t="s">
        <v>14</v>
      </c>
      <c r="B10" s="5" t="s">
        <v>4</v>
      </c>
      <c r="C10" s="5" t="s">
        <v>3</v>
      </c>
      <c r="D10" s="5" t="s">
        <v>5</v>
      </c>
      <c r="E10" s="5" t="s">
        <v>21</v>
      </c>
      <c r="F10" s="5" t="s">
        <v>6</v>
      </c>
      <c r="G10" s="6" t="s">
        <v>48</v>
      </c>
      <c r="H10" s="2"/>
      <c r="I10" s="1"/>
      <c r="J10" s="1"/>
      <c r="K10" s="1"/>
    </row>
    <row r="11" spans="1:11" x14ac:dyDescent="0.25">
      <c r="A11" s="10">
        <v>1</v>
      </c>
      <c r="B11" s="140" t="s">
        <v>20</v>
      </c>
      <c r="C11" s="141" t="s">
        <v>27</v>
      </c>
      <c r="D11" s="142">
        <v>1</v>
      </c>
      <c r="E11" s="136">
        <v>84</v>
      </c>
      <c r="F11" s="106">
        <f ca="1">IF(E11&gt;0,IF($B$6="Nenndurchfluss nach EN215 3.4.1 mit 2K und 10kPa (Standard)",INDIRECT("Daten!B"&amp;MATCH(E11,Daten!$A$4:$A$18,-1)+3),INDIRECT("Daten!D"&amp;MATCH(E11,Daten!$C$4:$C$18,-1)+3)),"")</f>
        <v>4.5</v>
      </c>
      <c r="G11" s="103" t="s">
        <v>69</v>
      </c>
      <c r="H11" s="2"/>
      <c r="I11" s="1"/>
      <c r="J11" s="1"/>
      <c r="K11" s="1"/>
    </row>
    <row r="12" spans="1:11" x14ac:dyDescent="0.25">
      <c r="A12" s="7">
        <v>2</v>
      </c>
      <c r="B12" s="143"/>
      <c r="C12" s="144"/>
      <c r="D12" s="145"/>
      <c r="E12" s="136"/>
      <c r="F12" s="106" t="str">
        <f ca="1">IF(E12&gt;0,IF($B$6="Nenndurchfluss nach EN215 3.4.1 mit 2K und 10kPa (Standard)",INDIRECT("Daten!B"&amp;MATCH(E12,Daten!$A$4:$A$18,-1)+3),INDIRECT("Daten!D"&amp;MATCH(E12,Daten!$C$4:$C$18,-1)+3)),"")</f>
        <v/>
      </c>
      <c r="G12" s="103"/>
      <c r="H12" s="2"/>
      <c r="I12" s="1"/>
      <c r="J12" s="1"/>
      <c r="K12" s="1"/>
    </row>
    <row r="13" spans="1:11" x14ac:dyDescent="0.25">
      <c r="A13" s="7">
        <v>3</v>
      </c>
      <c r="B13" s="143"/>
      <c r="C13" s="144"/>
      <c r="D13" s="145"/>
      <c r="E13" s="136"/>
      <c r="F13" s="106" t="str">
        <f ca="1">IF(E13&gt;0,IF($B$6="Nenndurchfluss nach EN215 3.4.1 mit 2K und 10kPa (Standard)",INDIRECT("Daten!B"&amp;MATCH(E13,Daten!$A$4:$A$18,-1)+3),INDIRECT("Daten!D"&amp;MATCH(E13,Daten!$C$4:$C$18,-1)+3)),"")</f>
        <v/>
      </c>
      <c r="G13" s="103"/>
      <c r="H13" s="2"/>
      <c r="I13" s="1"/>
      <c r="J13" s="1"/>
      <c r="K13" s="1"/>
    </row>
    <row r="14" spans="1:11" x14ac:dyDescent="0.25">
      <c r="A14" s="10">
        <v>4</v>
      </c>
      <c r="B14" s="143"/>
      <c r="C14" s="144"/>
      <c r="D14" s="145"/>
      <c r="E14" s="136"/>
      <c r="F14" s="106" t="str">
        <f ca="1">IF(E14&gt;0,IF($B$6="Nenndurchfluss nach EN215 3.4.1 mit 2K und 10kPa (Standard)",INDIRECT("Daten!B"&amp;MATCH(E14,Daten!$A$4:$A$18,-1)+3),INDIRECT("Daten!D"&amp;MATCH(E14,Daten!$C$4:$C$18,-1)+3)),"")</f>
        <v/>
      </c>
      <c r="G14" s="103"/>
      <c r="H14" s="2"/>
      <c r="I14" s="235" t="s">
        <v>122</v>
      </c>
      <c r="J14" s="235"/>
      <c r="K14" s="1"/>
    </row>
    <row r="15" spans="1:11" x14ac:dyDescent="0.25">
      <c r="A15" s="7">
        <v>5</v>
      </c>
      <c r="B15" s="143"/>
      <c r="C15" s="144"/>
      <c r="D15" s="145"/>
      <c r="E15" s="136"/>
      <c r="F15" s="106" t="str">
        <f ca="1">IF(E15&gt;0,IF($B$6="Nenndurchfluss nach EN215 3.4.1 mit 2K und 10kPa (Standard)",INDIRECT("Daten!B"&amp;MATCH(E15,Daten!$A$4:$A$18,-1)+3),INDIRECT("Daten!D"&amp;MATCH(E15,Daten!$C$4:$C$18,-1)+3)),"")</f>
        <v/>
      </c>
      <c r="G15" s="103"/>
      <c r="H15" s="2"/>
      <c r="I15" s="235"/>
      <c r="J15" s="235"/>
      <c r="K15" s="1"/>
    </row>
    <row r="16" spans="1:11" x14ac:dyDescent="0.25">
      <c r="A16" s="7">
        <v>6</v>
      </c>
      <c r="B16" s="143"/>
      <c r="C16" s="144"/>
      <c r="D16" s="145"/>
      <c r="E16" s="136"/>
      <c r="F16" s="106" t="str">
        <f ca="1">IF(E16&gt;0,IF($B$6="Nenndurchfluss nach EN215 3.4.1 mit 2K und 10kPa (Standard)",INDIRECT("Daten!B"&amp;MATCH(E16,Daten!$A$4:$A$18,-1)+3),INDIRECT("Daten!D"&amp;MATCH(E16,Daten!$C$4:$C$18,-1)+3)),"")</f>
        <v/>
      </c>
      <c r="G16" s="103"/>
      <c r="H16" s="2"/>
      <c r="I16" s="235"/>
      <c r="J16" s="235"/>
      <c r="K16" s="1"/>
    </row>
    <row r="17" spans="1:11" x14ac:dyDescent="0.25">
      <c r="A17" s="10">
        <v>7</v>
      </c>
      <c r="B17" s="143"/>
      <c r="C17" s="144"/>
      <c r="D17" s="145"/>
      <c r="E17" s="136"/>
      <c r="F17" s="106" t="str">
        <f ca="1">IF(E17&gt;0,IF($B$6="Nenndurchfluss nach EN215 3.4.1 mit 2K und 10kPa (Standard)",INDIRECT("Daten!B"&amp;MATCH(E17,Daten!$A$4:$A$18,-1)+3),INDIRECT("Daten!D"&amp;MATCH(E17,Daten!$C$4:$C$18,-1)+3)),"")</f>
        <v/>
      </c>
      <c r="G17" s="103"/>
      <c r="H17" s="2"/>
      <c r="I17" s="235"/>
      <c r="J17" s="235"/>
      <c r="K17" s="1"/>
    </row>
    <row r="18" spans="1:11" x14ac:dyDescent="0.25">
      <c r="A18" s="7">
        <v>8</v>
      </c>
      <c r="B18" s="143"/>
      <c r="C18" s="144"/>
      <c r="D18" s="145"/>
      <c r="E18" s="136"/>
      <c r="F18" s="106" t="str">
        <f ca="1">IF(E18&gt;0,IF($B$6="Nenndurchfluss nach EN215 3.4.1 mit 2K und 10kPa (Standard)",INDIRECT("Daten!B"&amp;MATCH(E18,Daten!$A$4:$A$18,-1)+3),INDIRECT("Daten!D"&amp;MATCH(E18,Daten!$C$4:$C$18,-1)+3)),"")</f>
        <v/>
      </c>
      <c r="G18" s="103"/>
      <c r="H18" s="2"/>
      <c r="I18" s="235"/>
      <c r="J18" s="235"/>
      <c r="K18" s="1"/>
    </row>
    <row r="19" spans="1:11" ht="15" customHeight="1" x14ac:dyDescent="0.25">
      <c r="A19" s="7">
        <v>9</v>
      </c>
      <c r="B19" s="143"/>
      <c r="C19" s="144"/>
      <c r="D19" s="145"/>
      <c r="E19" s="136"/>
      <c r="F19" s="106" t="str">
        <f ca="1">IF(E19&gt;0,IF($B$6="Nenndurchfluss nach EN215 3.4.1 mit 2K und 10kPa (Standard)",INDIRECT("Daten!B"&amp;MATCH(E19,Daten!$A$4:$A$18,-1)+3),INDIRECT("Daten!D"&amp;MATCH(E19,Daten!$C$4:$C$18,-1)+3)),"")</f>
        <v/>
      </c>
      <c r="G19" s="103"/>
      <c r="H19" s="2"/>
      <c r="I19" s="1"/>
      <c r="J19" s="1"/>
      <c r="K19" s="1"/>
    </row>
    <row r="20" spans="1:11" x14ac:dyDescent="0.25">
      <c r="A20" s="10">
        <v>10</v>
      </c>
      <c r="B20" s="143"/>
      <c r="C20" s="144"/>
      <c r="D20" s="145"/>
      <c r="E20" s="136"/>
      <c r="F20" s="106" t="str">
        <f ca="1">IF(E20&gt;0,IF($B$6="Nenndurchfluss nach EN215 3.4.1 mit 2K und 10kPa (Standard)",INDIRECT("Daten!B"&amp;MATCH(E20,Daten!$A$4:$A$18,-1)+3),INDIRECT("Daten!D"&amp;MATCH(E20,Daten!$C$4:$C$18,-1)+3)),"")</f>
        <v/>
      </c>
      <c r="G20" s="103"/>
      <c r="H20" s="2"/>
      <c r="I20" s="1"/>
      <c r="J20" s="1"/>
      <c r="K20" s="1"/>
    </row>
    <row r="21" spans="1:11" x14ac:dyDescent="0.25">
      <c r="A21" s="7">
        <v>11</v>
      </c>
      <c r="B21" s="143"/>
      <c r="C21" s="144"/>
      <c r="D21" s="145"/>
      <c r="E21" s="136"/>
      <c r="F21" s="106" t="str">
        <f ca="1">IF(E21&gt;0,IF($B$6="Nenndurchfluss nach EN215 3.4.1 mit 2K und 10kPa (Standard)",INDIRECT("Daten!B"&amp;MATCH(E21,Daten!$A$4:$A$18,-1)+3),INDIRECT("Daten!D"&amp;MATCH(E21,Daten!$C$4:$C$18,-1)+3)),"")</f>
        <v/>
      </c>
      <c r="G21" s="103"/>
      <c r="H21" s="2"/>
      <c r="I21" s="1"/>
      <c r="J21" s="1"/>
      <c r="K21" s="1"/>
    </row>
    <row r="22" spans="1:11" x14ac:dyDescent="0.25">
      <c r="A22" s="7">
        <v>12</v>
      </c>
      <c r="B22" s="143"/>
      <c r="C22" s="144"/>
      <c r="D22" s="145"/>
      <c r="E22" s="136"/>
      <c r="F22" s="106" t="str">
        <f ca="1">IF(E22&gt;0,IF($B$6="Nenndurchfluss nach EN215 3.4.1 mit 2K und 10kPa (Standard)",INDIRECT("Daten!B"&amp;MATCH(E22,Daten!$A$4:$A$18,-1)+3),INDIRECT("Daten!D"&amp;MATCH(E22,Daten!$C$4:$C$18,-1)+3)),"")</f>
        <v/>
      </c>
      <c r="G22" s="103"/>
      <c r="H22" s="2"/>
      <c r="I22" s="1"/>
      <c r="J22" s="1"/>
      <c r="K22" s="1"/>
    </row>
    <row r="23" spans="1:11" x14ac:dyDescent="0.25">
      <c r="A23" s="10">
        <v>13</v>
      </c>
      <c r="B23" s="143"/>
      <c r="C23" s="144"/>
      <c r="D23" s="145"/>
      <c r="E23" s="136"/>
      <c r="F23" s="106" t="str">
        <f ca="1">IF(E23&gt;0,IF($B$6="Nenndurchfluss nach EN215 3.4.1 mit 2K und 10kPa (Standard)",INDIRECT("Daten!B"&amp;MATCH(E23,Daten!$A$4:$A$18,-1)+3),INDIRECT("Daten!D"&amp;MATCH(E23,Daten!$C$4:$C$18,-1)+3)),"")</f>
        <v/>
      </c>
      <c r="G23" s="103"/>
      <c r="H23" s="2"/>
      <c r="I23" s="1"/>
      <c r="J23" s="1"/>
      <c r="K23" s="1"/>
    </row>
    <row r="24" spans="1:11" x14ac:dyDescent="0.25">
      <c r="A24" s="7">
        <v>14</v>
      </c>
      <c r="B24" s="143"/>
      <c r="C24" s="144"/>
      <c r="D24" s="145"/>
      <c r="E24" s="136"/>
      <c r="F24" s="106" t="str">
        <f ca="1">IF(E24&gt;0,IF($B$6="Nenndurchfluss nach EN215 3.4.1 mit 2K und 10kPa (Standard)",INDIRECT("Daten!B"&amp;MATCH(E24,Daten!$A$4:$A$18,-1)+3),INDIRECT("Daten!D"&amp;MATCH(E24,Daten!$C$4:$C$18,-1)+3)),"")</f>
        <v/>
      </c>
      <c r="G24" s="103"/>
      <c r="H24" s="2"/>
      <c r="I24" s="1"/>
      <c r="J24" s="1"/>
      <c r="K24" s="1"/>
    </row>
    <row r="25" spans="1:11" x14ac:dyDescent="0.25">
      <c r="A25" s="7">
        <v>15</v>
      </c>
      <c r="B25" s="143"/>
      <c r="C25" s="144"/>
      <c r="D25" s="145"/>
      <c r="E25" s="136"/>
      <c r="F25" s="106" t="str">
        <f ca="1">IF(E25&gt;0,IF($B$6="Nenndurchfluss nach EN215 3.4.1 mit 2K und 10kPa (Standard)",INDIRECT("Daten!B"&amp;MATCH(E25,Daten!$A$4:$A$18,-1)+3),INDIRECT("Daten!D"&amp;MATCH(E25,Daten!$C$4:$C$18,-1)+3)),"")</f>
        <v/>
      </c>
      <c r="G25" s="103"/>
    </row>
    <row r="26" spans="1:11" x14ac:dyDescent="0.25">
      <c r="A26" s="10">
        <v>16</v>
      </c>
      <c r="B26" s="143"/>
      <c r="C26" s="144"/>
      <c r="D26" s="145"/>
      <c r="E26" s="136"/>
      <c r="F26" s="106" t="str">
        <f ca="1">IF(E26&gt;0,IF($B$6="Nenndurchfluss nach EN215 3.4.1 mit 2K und 10kPa (Standard)",INDIRECT("Daten!B"&amp;MATCH(E26,Daten!$A$4:$A$18,-1)+3),INDIRECT("Daten!D"&amp;MATCH(E26,Daten!$C$4:$C$18,-1)+3)),"")</f>
        <v/>
      </c>
      <c r="G26" s="103"/>
    </row>
    <row r="27" spans="1:11" x14ac:dyDescent="0.25">
      <c r="A27" s="7">
        <v>17</v>
      </c>
      <c r="B27" s="143"/>
      <c r="C27" s="144"/>
      <c r="D27" s="145"/>
      <c r="E27" s="136"/>
      <c r="F27" s="106" t="str">
        <f ca="1">IF(E27&gt;0,IF($B$6="Nenndurchfluss nach EN215 3.4.1 mit 2K und 10kPa (Standard)",INDIRECT("Daten!B"&amp;MATCH(E27,Daten!$A$4:$A$18,-1)+3),INDIRECT("Daten!D"&amp;MATCH(E27,Daten!$C$4:$C$18,-1)+3)),"")</f>
        <v/>
      </c>
      <c r="G27" s="103"/>
    </row>
    <row r="28" spans="1:11" x14ac:dyDescent="0.25">
      <c r="A28" s="7">
        <v>18</v>
      </c>
      <c r="B28" s="143"/>
      <c r="C28" s="144"/>
      <c r="D28" s="145"/>
      <c r="E28" s="136"/>
      <c r="F28" s="106" t="str">
        <f ca="1">IF(E28&gt;0,IF($B$6="Nenndurchfluss nach EN215 3.4.1 mit 2K und 10kPa (Standard)",INDIRECT("Daten!B"&amp;MATCH(E28,Daten!$A$4:$A$18,-1)+3),INDIRECT("Daten!D"&amp;MATCH(E28,Daten!$C$4:$C$18,-1)+3)),"")</f>
        <v/>
      </c>
      <c r="G28" s="103"/>
    </row>
    <row r="29" spans="1:11" ht="15" customHeight="1" x14ac:dyDescent="0.25">
      <c r="A29" s="10">
        <v>19</v>
      </c>
      <c r="B29" s="143"/>
      <c r="C29" s="144"/>
      <c r="D29" s="145"/>
      <c r="E29" s="136"/>
      <c r="F29" s="106" t="str">
        <f ca="1">IF(E29&gt;0,IF($B$6="Nenndurchfluss nach EN215 3.4.1 mit 2K und 10kPa (Standard)",INDIRECT("Daten!B"&amp;MATCH(E29,Daten!$A$4:$A$18,-1)+3),INDIRECT("Daten!D"&amp;MATCH(E29,Daten!$C$4:$C$18,-1)+3)),"")</f>
        <v/>
      </c>
      <c r="G29" s="103"/>
    </row>
    <row r="30" spans="1:11" x14ac:dyDescent="0.25">
      <c r="A30" s="7">
        <v>20</v>
      </c>
      <c r="B30" s="143"/>
      <c r="C30" s="144"/>
      <c r="D30" s="145"/>
      <c r="E30" s="136"/>
      <c r="F30" s="106" t="str">
        <f ca="1">IF(E30&gt;0,IF($B$6="Nenndurchfluss nach EN215 3.4.1 mit 2K und 10kPa (Standard)",INDIRECT("Daten!B"&amp;MATCH(E30,Daten!$A$4:$A$18,-1)+3),INDIRECT("Daten!D"&amp;MATCH(E30,Daten!$C$4:$C$18,-1)+3)),"")</f>
        <v/>
      </c>
      <c r="G30" s="103"/>
    </row>
    <row r="31" spans="1:11" x14ac:dyDescent="0.25">
      <c r="A31" s="7">
        <v>21</v>
      </c>
      <c r="B31" s="143"/>
      <c r="C31" s="144"/>
      <c r="D31" s="145"/>
      <c r="E31" s="136"/>
      <c r="F31" s="106" t="str">
        <f ca="1">IF(E31&gt;0,IF($B$6="Nenndurchfluss nach EN215 3.4.1 mit 2K und 10kPa (Standard)",INDIRECT("Daten!B"&amp;MATCH(E31,Daten!$A$4:$A$18,-1)+3),INDIRECT("Daten!D"&amp;MATCH(E31,Daten!$C$4:$C$18,-1)+3)),"")</f>
        <v/>
      </c>
      <c r="G31" s="103"/>
    </row>
    <row r="32" spans="1:11" x14ac:dyDescent="0.25">
      <c r="A32" s="10">
        <v>22</v>
      </c>
      <c r="B32" s="143"/>
      <c r="C32" s="144"/>
      <c r="D32" s="145"/>
      <c r="E32" s="136"/>
      <c r="F32" s="106" t="str">
        <f ca="1">IF(E32&gt;0,IF($B$6="Nenndurchfluss nach EN215 3.4.1 mit 2K und 10kPa (Standard)",INDIRECT("Daten!B"&amp;MATCH(E32,Daten!$A$4:$A$18,-1)+3),INDIRECT("Daten!D"&amp;MATCH(E32,Daten!$C$4:$C$18,-1)+3)),"")</f>
        <v/>
      </c>
      <c r="G32" s="103"/>
    </row>
    <row r="33" spans="1:7" x14ac:dyDescent="0.25">
      <c r="A33" s="7">
        <v>23</v>
      </c>
      <c r="B33" s="143"/>
      <c r="C33" s="144"/>
      <c r="D33" s="145"/>
      <c r="E33" s="136"/>
      <c r="F33" s="106" t="str">
        <f ca="1">IF(E33&gt;0,IF($B$6="Nenndurchfluss nach EN215 3.4.1 mit 2K und 10kPa (Standard)",INDIRECT("Daten!B"&amp;MATCH(E33,Daten!$A$4:$A$18,-1)+3),INDIRECT("Daten!D"&amp;MATCH(E33,Daten!$C$4:$C$18,-1)+3)),"")</f>
        <v/>
      </c>
      <c r="G33" s="103"/>
    </row>
    <row r="34" spans="1:7" x14ac:dyDescent="0.25">
      <c r="A34" s="7">
        <v>24</v>
      </c>
      <c r="B34" s="143"/>
      <c r="C34" s="144"/>
      <c r="D34" s="145"/>
      <c r="E34" s="136"/>
      <c r="F34" s="106" t="str">
        <f ca="1">IF(E34&gt;0,IF($B$6="Nenndurchfluss nach EN215 3.4.1 mit 2K und 10kPa (Standard)",INDIRECT("Daten!B"&amp;MATCH(E34,Daten!$A$4:$A$18,-1)+3),INDIRECT("Daten!D"&amp;MATCH(E34,Daten!$C$4:$C$18,-1)+3)),"")</f>
        <v/>
      </c>
      <c r="G34" s="103"/>
    </row>
    <row r="35" spans="1:7" x14ac:dyDescent="0.25">
      <c r="A35" s="10">
        <v>25</v>
      </c>
      <c r="B35" s="143"/>
      <c r="C35" s="144"/>
      <c r="D35" s="145"/>
      <c r="E35" s="136"/>
      <c r="F35" s="106" t="str">
        <f ca="1">IF(E35&gt;0,IF($B$6="Nenndurchfluss nach EN215 3.4.1 mit 2K und 10kPa (Standard)",INDIRECT("Daten!B"&amp;MATCH(E35,Daten!$A$4:$A$18,-1)+3),INDIRECT("Daten!D"&amp;MATCH(E35,Daten!$C$4:$C$18,-1)+3)),"")</f>
        <v/>
      </c>
      <c r="G35" s="103"/>
    </row>
    <row r="36" spans="1:7" x14ac:dyDescent="0.25">
      <c r="A36" s="7">
        <v>26</v>
      </c>
      <c r="B36" s="143"/>
      <c r="C36" s="144"/>
      <c r="D36" s="145"/>
      <c r="E36" s="136"/>
      <c r="F36" s="106" t="str">
        <f ca="1">IF(E36&gt;0,IF($B$6="Nenndurchfluss nach EN215 3.4.1 mit 2K und 10kPa (Standard)",INDIRECT("Daten!B"&amp;MATCH(E36,Daten!$A$4:$A$18,-1)+3),INDIRECT("Daten!D"&amp;MATCH(E36,Daten!$C$4:$C$18,-1)+3)),"")</f>
        <v/>
      </c>
      <c r="G36" s="103"/>
    </row>
    <row r="37" spans="1:7" x14ac:dyDescent="0.25">
      <c r="A37" s="7">
        <v>27</v>
      </c>
      <c r="B37" s="143"/>
      <c r="C37" s="144"/>
      <c r="D37" s="145"/>
      <c r="E37" s="136"/>
      <c r="F37" s="106" t="str">
        <f ca="1">IF(E37&gt;0,IF($B$6="Nenndurchfluss nach EN215 3.4.1 mit 2K und 10kPa (Standard)",INDIRECT("Daten!B"&amp;MATCH(E37,Daten!$A$4:$A$18,-1)+3),INDIRECT("Daten!D"&amp;MATCH(E37,Daten!$C$4:$C$18,-1)+3)),"")</f>
        <v/>
      </c>
      <c r="G37" s="103"/>
    </row>
    <row r="38" spans="1:7" x14ac:dyDescent="0.25">
      <c r="A38" s="10">
        <v>28</v>
      </c>
      <c r="B38" s="143"/>
      <c r="C38" s="144"/>
      <c r="D38" s="145"/>
      <c r="E38" s="136"/>
      <c r="F38" s="106" t="str">
        <f ca="1">IF(E38&gt;0,IF($B$6="Nenndurchfluss nach EN215 3.4.1 mit 2K und 10kPa (Standard)",INDIRECT("Daten!B"&amp;MATCH(E38,Daten!$A$4:$A$18,-1)+3),INDIRECT("Daten!D"&amp;MATCH(E38,Daten!$C$4:$C$18,-1)+3)),"")</f>
        <v/>
      </c>
      <c r="G38" s="103"/>
    </row>
    <row r="39" spans="1:7" x14ac:dyDescent="0.25">
      <c r="A39" s="7">
        <v>29</v>
      </c>
      <c r="B39" s="143"/>
      <c r="C39" s="144"/>
      <c r="D39" s="145"/>
      <c r="E39" s="136"/>
      <c r="F39" s="106" t="str">
        <f ca="1">IF(E39&gt;0,IF($B$6="Nenndurchfluss nach EN215 3.4.1 mit 2K und 10kPa (Standard)",INDIRECT("Daten!B"&amp;MATCH(E39,Daten!$A$4:$A$18,-1)+3),INDIRECT("Daten!D"&amp;MATCH(E39,Daten!$C$4:$C$18,-1)+3)),"")</f>
        <v/>
      </c>
      <c r="G39" s="103"/>
    </row>
    <row r="40" spans="1:7" x14ac:dyDescent="0.25">
      <c r="A40" s="7">
        <v>30</v>
      </c>
      <c r="B40" s="143"/>
      <c r="C40" s="144"/>
      <c r="D40" s="145"/>
      <c r="E40" s="136"/>
      <c r="F40" s="106" t="str">
        <f ca="1">IF(E40&gt;0,IF($B$6="Nenndurchfluss nach EN215 3.4.1 mit 2K und 10kPa (Standard)",INDIRECT("Daten!B"&amp;MATCH(E40,Daten!$A$4:$A$18,-1)+3),INDIRECT("Daten!D"&amp;MATCH(E40,Daten!$C$4:$C$18,-1)+3)),"")</f>
        <v/>
      </c>
      <c r="G40" s="103"/>
    </row>
    <row r="41" spans="1:7" x14ac:dyDescent="0.25">
      <c r="A41" s="10">
        <v>31</v>
      </c>
      <c r="B41" s="143"/>
      <c r="C41" s="144"/>
      <c r="D41" s="145"/>
      <c r="E41" s="136"/>
      <c r="F41" s="106" t="str">
        <f ca="1">IF(E41&gt;0,IF($B$6="Nenndurchfluss nach EN215 3.4.1 mit 2K und 10kPa (Standard)",INDIRECT("Daten!B"&amp;MATCH(E41,Daten!$A$4:$A$18,-1)+3),INDIRECT("Daten!D"&amp;MATCH(E41,Daten!$C$4:$C$18,-1)+3)),"")</f>
        <v/>
      </c>
      <c r="G41" s="103"/>
    </row>
    <row r="42" spans="1:7" x14ac:dyDescent="0.25">
      <c r="A42" s="7">
        <v>32</v>
      </c>
      <c r="B42" s="143"/>
      <c r="C42" s="144"/>
      <c r="D42" s="145"/>
      <c r="E42" s="136"/>
      <c r="F42" s="106" t="str">
        <f ca="1">IF(E42&gt;0,IF($B$6="Nenndurchfluss nach EN215 3.4.1 mit 2K und 10kPa (Standard)",INDIRECT("Daten!B"&amp;MATCH(E42,Daten!$A$4:$A$18,-1)+3),INDIRECT("Daten!D"&amp;MATCH(E42,Daten!$C$4:$C$18,-1)+3)),"")</f>
        <v/>
      </c>
      <c r="G42" s="103"/>
    </row>
    <row r="43" spans="1:7" x14ac:dyDescent="0.25">
      <c r="A43" s="7">
        <v>33</v>
      </c>
      <c r="B43" s="143"/>
      <c r="C43" s="144"/>
      <c r="D43" s="145"/>
      <c r="E43" s="136"/>
      <c r="F43" s="106" t="str">
        <f ca="1">IF(E43&gt;0,IF($B$6="Nenndurchfluss nach EN215 3.4.1 mit 2K und 10kPa (Standard)",INDIRECT("Daten!B"&amp;MATCH(E43,Daten!$A$4:$A$18,-1)+3),INDIRECT("Daten!D"&amp;MATCH(E43,Daten!$C$4:$C$18,-1)+3)),"")</f>
        <v/>
      </c>
      <c r="G43" s="103"/>
    </row>
    <row r="44" spans="1:7" x14ac:dyDescent="0.25">
      <c r="A44" s="10">
        <v>34</v>
      </c>
      <c r="B44" s="143"/>
      <c r="C44" s="144"/>
      <c r="D44" s="145"/>
      <c r="E44" s="136"/>
      <c r="F44" s="106" t="str">
        <f ca="1">IF(E44&gt;0,IF($B$6="Nenndurchfluss nach EN215 3.4.1 mit 2K und 10kPa (Standard)",INDIRECT("Daten!B"&amp;MATCH(E44,Daten!$A$4:$A$18,-1)+3),INDIRECT("Daten!D"&amp;MATCH(E44,Daten!$C$4:$C$18,-1)+3)),"")</f>
        <v/>
      </c>
      <c r="G44" s="103"/>
    </row>
    <row r="45" spans="1:7" x14ac:dyDescent="0.25">
      <c r="A45" s="7">
        <v>35</v>
      </c>
      <c r="B45" s="143"/>
      <c r="C45" s="144"/>
      <c r="D45" s="145"/>
      <c r="E45" s="136"/>
      <c r="F45" s="106" t="str">
        <f ca="1">IF(E45&gt;0,IF($B$6="Nenndurchfluss nach EN215 3.4.1 mit 2K und 10kPa (Standard)",INDIRECT("Daten!B"&amp;MATCH(E45,Daten!$A$4:$A$18,-1)+3),INDIRECT("Daten!D"&amp;MATCH(E45,Daten!$C$4:$C$18,-1)+3)),"")</f>
        <v/>
      </c>
      <c r="G45" s="103"/>
    </row>
    <row r="46" spans="1:7" x14ac:dyDescent="0.25">
      <c r="A46" s="7">
        <v>36</v>
      </c>
      <c r="B46" s="143"/>
      <c r="C46" s="144"/>
      <c r="D46" s="145"/>
      <c r="E46" s="136"/>
      <c r="F46" s="106" t="str">
        <f ca="1">IF(E46&gt;0,IF($B$6="Nenndurchfluss nach EN215 3.4.1 mit 2K und 10kPa (Standard)",INDIRECT("Daten!B"&amp;MATCH(E46,Daten!$A$4:$A$18,-1)+3),INDIRECT("Daten!D"&amp;MATCH(E46,Daten!$C$4:$C$18,-1)+3)),"")</f>
        <v/>
      </c>
      <c r="G46" s="103"/>
    </row>
    <row r="47" spans="1:7" x14ac:dyDescent="0.25">
      <c r="A47" s="10">
        <v>37</v>
      </c>
      <c r="B47" s="143"/>
      <c r="C47" s="144"/>
      <c r="D47" s="145"/>
      <c r="E47" s="136"/>
      <c r="F47" s="106" t="str">
        <f ca="1">IF(E47&gt;0,IF($B$6="Nenndurchfluss nach EN215 3.4.1 mit 2K und 10kPa (Standard)",INDIRECT("Daten!B"&amp;MATCH(E47,Daten!$A$4:$A$18,-1)+3),INDIRECT("Daten!D"&amp;MATCH(E47,Daten!$C$4:$C$18,-1)+3)),"")</f>
        <v/>
      </c>
      <c r="G47" s="103"/>
    </row>
    <row r="48" spans="1:7" x14ac:dyDescent="0.25">
      <c r="A48" s="7">
        <v>38</v>
      </c>
      <c r="B48" s="143"/>
      <c r="C48" s="144"/>
      <c r="D48" s="145"/>
      <c r="E48" s="136"/>
      <c r="F48" s="106" t="str">
        <f ca="1">IF(E48&gt;0,IF($B$6="Nenndurchfluss nach EN215 3.4.1 mit 2K und 10kPa (Standard)",INDIRECT("Daten!B"&amp;MATCH(E48,Daten!$A$4:$A$18,-1)+3),INDIRECT("Daten!D"&amp;MATCH(E48,Daten!$C$4:$C$18,-1)+3)),"")</f>
        <v/>
      </c>
      <c r="G48" s="103"/>
    </row>
    <row r="49" spans="1:7" x14ac:dyDescent="0.25">
      <c r="A49" s="7">
        <v>39</v>
      </c>
      <c r="B49" s="143"/>
      <c r="C49" s="144"/>
      <c r="D49" s="145"/>
      <c r="E49" s="136"/>
      <c r="F49" s="106" t="str">
        <f ca="1">IF(E49&gt;0,IF($B$6="Nenndurchfluss nach EN215 3.4.1 mit 2K und 10kPa (Standard)",INDIRECT("Daten!B"&amp;MATCH(E49,Daten!$A$4:$A$18,-1)+3),INDIRECT("Daten!D"&amp;MATCH(E49,Daten!$C$4:$C$18,-1)+3)),"")</f>
        <v/>
      </c>
      <c r="G49" s="103"/>
    </row>
    <row r="50" spans="1:7" x14ac:dyDescent="0.25">
      <c r="A50" s="10">
        <v>40</v>
      </c>
      <c r="B50" s="143"/>
      <c r="C50" s="144"/>
      <c r="D50" s="145"/>
      <c r="E50" s="136"/>
      <c r="F50" s="106" t="str">
        <f ca="1">IF(E50&gt;0,IF($B$6="Nenndurchfluss nach EN215 3.4.1 mit 2K und 10kPa (Standard)",INDIRECT("Daten!B"&amp;MATCH(E50,Daten!$A$4:$A$18,-1)+3),INDIRECT("Daten!D"&amp;MATCH(E50,Daten!$C$4:$C$18,-1)+3)),"")</f>
        <v/>
      </c>
      <c r="G50" s="103"/>
    </row>
    <row r="51" spans="1:7" x14ac:dyDescent="0.25">
      <c r="A51" s="7">
        <v>41</v>
      </c>
      <c r="B51" s="143"/>
      <c r="C51" s="144"/>
      <c r="D51" s="145"/>
      <c r="E51" s="136"/>
      <c r="F51" s="106" t="str">
        <f ca="1">IF(E51&gt;0,IF($B$6="Nenndurchfluss nach EN215 3.4.1 mit 2K und 10kPa (Standard)",INDIRECT("Daten!B"&amp;MATCH(E51,Daten!$A$4:$A$18,-1)+3),INDIRECT("Daten!D"&amp;MATCH(E51,Daten!$C$4:$C$18,-1)+3)),"")</f>
        <v/>
      </c>
      <c r="G51" s="103"/>
    </row>
    <row r="52" spans="1:7" x14ac:dyDescent="0.25">
      <c r="A52" s="7">
        <v>42</v>
      </c>
      <c r="B52" s="143"/>
      <c r="C52" s="144"/>
      <c r="D52" s="145"/>
      <c r="E52" s="136"/>
      <c r="F52" s="106" t="str">
        <f ca="1">IF(E52&gt;0,IF($B$6="Nenndurchfluss nach EN215 3.4.1 mit 2K und 10kPa (Standard)",INDIRECT("Daten!B"&amp;MATCH(E52,Daten!$A$4:$A$18,-1)+3),INDIRECT("Daten!D"&amp;MATCH(E52,Daten!$C$4:$C$18,-1)+3)),"")</f>
        <v/>
      </c>
      <c r="G52" s="103"/>
    </row>
    <row r="53" spans="1:7" x14ac:dyDescent="0.25">
      <c r="A53" s="10">
        <v>43</v>
      </c>
      <c r="B53" s="143"/>
      <c r="C53" s="144"/>
      <c r="D53" s="145"/>
      <c r="E53" s="136"/>
      <c r="F53" s="106" t="str">
        <f ca="1">IF(E53&gt;0,IF($B$6="Nenndurchfluss nach EN215 3.4.1 mit 2K und 10kPa (Standard)",INDIRECT("Daten!B"&amp;MATCH(E53,Daten!$A$4:$A$18,-1)+3),INDIRECT("Daten!D"&amp;MATCH(E53,Daten!$C$4:$C$18,-1)+3)),"")</f>
        <v/>
      </c>
      <c r="G53" s="103"/>
    </row>
    <row r="54" spans="1:7" x14ac:dyDescent="0.25">
      <c r="A54" s="7">
        <v>44</v>
      </c>
      <c r="B54" s="143"/>
      <c r="C54" s="144"/>
      <c r="D54" s="145"/>
      <c r="E54" s="136"/>
      <c r="F54" s="106" t="str">
        <f ca="1">IF(E54&gt;0,IF($B$6="Nenndurchfluss nach EN215 3.4.1 mit 2K und 10kPa (Standard)",INDIRECT("Daten!B"&amp;MATCH(E54,Daten!$A$4:$A$18,-1)+3),INDIRECT("Daten!D"&amp;MATCH(E54,Daten!$C$4:$C$18,-1)+3)),"")</f>
        <v/>
      </c>
      <c r="G54" s="103"/>
    </row>
    <row r="55" spans="1:7" x14ac:dyDescent="0.25">
      <c r="A55" s="7">
        <v>45</v>
      </c>
      <c r="B55" s="143"/>
      <c r="C55" s="144"/>
      <c r="D55" s="145"/>
      <c r="E55" s="136"/>
      <c r="F55" s="106" t="str">
        <f ca="1">IF(E55&gt;0,IF($B$6="Nenndurchfluss nach EN215 3.4.1 mit 2K und 10kPa (Standard)",INDIRECT("Daten!B"&amp;MATCH(E55,Daten!$A$4:$A$18,-1)+3),INDIRECT("Daten!D"&amp;MATCH(E55,Daten!$C$4:$C$18,-1)+3)),"")</f>
        <v/>
      </c>
      <c r="G55" s="103"/>
    </row>
    <row r="56" spans="1:7" x14ac:dyDescent="0.25">
      <c r="A56" s="10">
        <v>46</v>
      </c>
      <c r="B56" s="143"/>
      <c r="C56" s="144"/>
      <c r="D56" s="145"/>
      <c r="E56" s="136"/>
      <c r="F56" s="106" t="str">
        <f ca="1">IF(E56&gt;0,IF($B$6="Nenndurchfluss nach EN215 3.4.1 mit 2K und 10kPa (Standard)",INDIRECT("Daten!B"&amp;MATCH(E56,Daten!$A$4:$A$18,-1)+3),INDIRECT("Daten!D"&amp;MATCH(E56,Daten!$C$4:$C$18,-1)+3)),"")</f>
        <v/>
      </c>
      <c r="G56" s="103"/>
    </row>
    <row r="57" spans="1:7" x14ac:dyDescent="0.25">
      <c r="A57" s="7">
        <v>47</v>
      </c>
      <c r="B57" s="143"/>
      <c r="C57" s="144"/>
      <c r="D57" s="145"/>
      <c r="E57" s="136"/>
      <c r="F57" s="106" t="str">
        <f ca="1">IF(E57&gt;0,IF($B$6="Nenndurchfluss nach EN215 3.4.1 mit 2K und 10kPa (Standard)",INDIRECT("Daten!B"&amp;MATCH(E57,Daten!$A$4:$A$18,-1)+3),INDIRECT("Daten!D"&amp;MATCH(E57,Daten!$C$4:$C$18,-1)+3)),"")</f>
        <v/>
      </c>
      <c r="G57" s="103"/>
    </row>
    <row r="58" spans="1:7" x14ac:dyDescent="0.25">
      <c r="A58" s="7">
        <v>48</v>
      </c>
      <c r="B58" s="143"/>
      <c r="C58" s="144"/>
      <c r="D58" s="145"/>
      <c r="E58" s="136"/>
      <c r="F58" s="106" t="str">
        <f ca="1">IF(E58&gt;0,IF($B$6="Nenndurchfluss nach EN215 3.4.1 mit 2K und 10kPa (Standard)",INDIRECT("Daten!B"&amp;MATCH(E58,Daten!$A$4:$A$18,-1)+3),INDIRECT("Daten!D"&amp;MATCH(E58,Daten!$C$4:$C$18,-1)+3)),"")</f>
        <v/>
      </c>
      <c r="G58" s="103"/>
    </row>
    <row r="59" spans="1:7" x14ac:dyDescent="0.25">
      <c r="A59" s="10">
        <v>49</v>
      </c>
      <c r="B59" s="143"/>
      <c r="C59" s="144"/>
      <c r="D59" s="145"/>
      <c r="E59" s="136"/>
      <c r="F59" s="106" t="str">
        <f ca="1">IF(E59&gt;0,IF($B$6="Nenndurchfluss nach EN215 3.4.1 mit 2K und 10kPa (Standard)",INDIRECT("Daten!B"&amp;MATCH(E59,Daten!$A$4:$A$18,-1)+3),INDIRECT("Daten!D"&amp;MATCH(E59,Daten!$C$4:$C$18,-1)+3)),"")</f>
        <v/>
      </c>
      <c r="G59" s="103"/>
    </row>
    <row r="60" spans="1:7" x14ac:dyDescent="0.25">
      <c r="A60" s="7">
        <v>50</v>
      </c>
      <c r="B60" s="143"/>
      <c r="C60" s="144"/>
      <c r="D60" s="145"/>
      <c r="E60" s="136"/>
      <c r="F60" s="106" t="str">
        <f ca="1">IF(E60&gt;0,IF($B$6="Nenndurchfluss nach EN215 3.4.1 mit 2K und 10kPa (Standard)",INDIRECT("Daten!B"&amp;MATCH(E60,Daten!$A$4:$A$18,-1)+3),INDIRECT("Daten!D"&amp;MATCH(E60,Daten!$C$4:$C$18,-1)+3)),"")</f>
        <v/>
      </c>
      <c r="G60" s="103"/>
    </row>
    <row r="61" spans="1:7" x14ac:dyDescent="0.25">
      <c r="A61" s="7">
        <v>51</v>
      </c>
      <c r="B61" s="143"/>
      <c r="C61" s="144"/>
      <c r="D61" s="145"/>
      <c r="E61" s="136"/>
      <c r="F61" s="106" t="str">
        <f ca="1">IF(E61&gt;0,IF($B$6="Nenndurchfluss nach EN215 3.4.1 mit 2K und 10kPa (Standard)",INDIRECT("Daten!B"&amp;MATCH(E61,Daten!$A$4:$A$18,-1)+3),INDIRECT("Daten!D"&amp;MATCH(E61,Daten!$C$4:$C$18,-1)+3)),"")</f>
        <v/>
      </c>
      <c r="G61" s="103"/>
    </row>
    <row r="62" spans="1:7" x14ac:dyDescent="0.25">
      <c r="A62" s="7">
        <v>52</v>
      </c>
      <c r="B62" s="143"/>
      <c r="C62" s="144"/>
      <c r="D62" s="145"/>
      <c r="E62" s="136"/>
      <c r="F62" s="106" t="str">
        <f ca="1">IF(E62&gt;0,IF($B$6="Nenndurchfluss nach EN215 3.4.1 mit 2K und 10kPa (Standard)",INDIRECT("Daten!B"&amp;MATCH(E62,Daten!$A$4:$A$18,-1)+3),INDIRECT("Daten!D"&amp;MATCH(E62,Daten!$C$4:$C$18,-1)+3)),"")</f>
        <v/>
      </c>
      <c r="G62" s="103"/>
    </row>
    <row r="63" spans="1:7" x14ac:dyDescent="0.25">
      <c r="A63" s="7">
        <v>53</v>
      </c>
      <c r="B63" s="143"/>
      <c r="C63" s="144"/>
      <c r="D63" s="145"/>
      <c r="E63" s="136"/>
      <c r="F63" s="106" t="str">
        <f ca="1">IF(E63&gt;0,IF($B$6="Nenndurchfluss nach EN215 3.4.1 mit 2K und 10kPa (Standard)",INDIRECT("Daten!B"&amp;MATCH(E63,Daten!$A$4:$A$18,-1)+3),INDIRECT("Daten!D"&amp;MATCH(E63,Daten!$C$4:$C$18,-1)+3)),"")</f>
        <v/>
      </c>
      <c r="G63" s="103"/>
    </row>
    <row r="64" spans="1:7" x14ac:dyDescent="0.25">
      <c r="A64" s="7">
        <v>54</v>
      </c>
      <c r="B64" s="143"/>
      <c r="C64" s="144"/>
      <c r="D64" s="145"/>
      <c r="E64" s="136"/>
      <c r="F64" s="106" t="str">
        <f ca="1">IF(E64&gt;0,IF($B$6="Nenndurchfluss nach EN215 3.4.1 mit 2K und 10kPa (Standard)",INDIRECT("Daten!B"&amp;MATCH(E64,Daten!$A$4:$A$18,-1)+3),INDIRECT("Daten!D"&amp;MATCH(E64,Daten!$C$4:$C$18,-1)+3)),"")</f>
        <v/>
      </c>
      <c r="G64" s="103"/>
    </row>
    <row r="65" spans="1:7" x14ac:dyDescent="0.25">
      <c r="A65" s="7">
        <v>55</v>
      </c>
      <c r="B65" s="143"/>
      <c r="C65" s="144"/>
      <c r="D65" s="145"/>
      <c r="E65" s="136"/>
      <c r="F65" s="106" t="str">
        <f ca="1">IF(E65&gt;0,IF($B$6="Nenndurchfluss nach EN215 3.4.1 mit 2K und 10kPa (Standard)",INDIRECT("Daten!B"&amp;MATCH(E65,Daten!$A$4:$A$18,-1)+3),INDIRECT("Daten!D"&amp;MATCH(E65,Daten!$C$4:$C$18,-1)+3)),"")</f>
        <v/>
      </c>
      <c r="G65" s="103"/>
    </row>
    <row r="66" spans="1:7" x14ac:dyDescent="0.25">
      <c r="A66" s="7">
        <v>56</v>
      </c>
      <c r="B66" s="143"/>
      <c r="C66" s="144"/>
      <c r="D66" s="145"/>
      <c r="E66" s="136"/>
      <c r="F66" s="106" t="str">
        <f ca="1">IF(E66&gt;0,IF($B$6="Nenndurchfluss nach EN215 3.4.1 mit 2K und 10kPa (Standard)",INDIRECT("Daten!B"&amp;MATCH(E66,Daten!$A$4:$A$18,-1)+3),INDIRECT("Daten!D"&amp;MATCH(E66,Daten!$C$4:$C$18,-1)+3)),"")</f>
        <v/>
      </c>
      <c r="G66" s="103"/>
    </row>
    <row r="67" spans="1:7" x14ac:dyDescent="0.25">
      <c r="A67" s="7">
        <v>57</v>
      </c>
      <c r="B67" s="143"/>
      <c r="C67" s="144"/>
      <c r="D67" s="145"/>
      <c r="E67" s="136"/>
      <c r="F67" s="106" t="str">
        <f ca="1">IF(E67&gt;0,IF($B$6="Nenndurchfluss nach EN215 3.4.1 mit 2K und 10kPa (Standard)",INDIRECT("Daten!B"&amp;MATCH(E67,Daten!$A$4:$A$18,-1)+3),INDIRECT("Daten!D"&amp;MATCH(E67,Daten!$C$4:$C$18,-1)+3)),"")</f>
        <v/>
      </c>
      <c r="G67" s="103"/>
    </row>
    <row r="68" spans="1:7" x14ac:dyDescent="0.25">
      <c r="A68" s="7">
        <v>58</v>
      </c>
      <c r="B68" s="143"/>
      <c r="C68" s="144"/>
      <c r="D68" s="145"/>
      <c r="E68" s="136"/>
      <c r="F68" s="106" t="str">
        <f ca="1">IF(E68&gt;0,IF($B$6="Nenndurchfluss nach EN215 3.4.1 mit 2K und 10kPa (Standard)",INDIRECT("Daten!B"&amp;MATCH(E68,Daten!$A$4:$A$18,-1)+3),INDIRECT("Daten!D"&amp;MATCH(E68,Daten!$C$4:$C$18,-1)+3)),"")</f>
        <v/>
      </c>
      <c r="G68" s="103"/>
    </row>
    <row r="69" spans="1:7" x14ac:dyDescent="0.25">
      <c r="A69" s="7">
        <v>59</v>
      </c>
      <c r="B69" s="143"/>
      <c r="C69" s="144"/>
      <c r="D69" s="145"/>
      <c r="E69" s="136"/>
      <c r="F69" s="106" t="str">
        <f ca="1">IF(E69&gt;0,IF($B$6="Nenndurchfluss nach EN215 3.4.1 mit 2K und 10kPa (Standard)",INDIRECT("Daten!B"&amp;MATCH(E69,Daten!$A$4:$A$18,-1)+3),INDIRECT("Daten!D"&amp;MATCH(E69,Daten!$C$4:$C$18,-1)+3)),"")</f>
        <v/>
      </c>
      <c r="G69" s="103"/>
    </row>
    <row r="70" spans="1:7" x14ac:dyDescent="0.25">
      <c r="A70" s="7">
        <v>60</v>
      </c>
      <c r="B70" s="143"/>
      <c r="C70" s="144"/>
      <c r="D70" s="145"/>
      <c r="E70" s="136"/>
      <c r="F70" s="106" t="str">
        <f ca="1">IF(E70&gt;0,IF($B$6="Nenndurchfluss nach EN215 3.4.1 mit 2K und 10kPa (Standard)",INDIRECT("Daten!B"&amp;MATCH(E70,Daten!$A$4:$A$18,-1)+3),INDIRECT("Daten!D"&amp;MATCH(E70,Daten!$C$4:$C$18,-1)+3)),"")</f>
        <v/>
      </c>
      <c r="G70" s="103"/>
    </row>
    <row r="71" spans="1:7" x14ac:dyDescent="0.25">
      <c r="A71" s="7">
        <v>61</v>
      </c>
      <c r="B71" s="143"/>
      <c r="C71" s="144"/>
      <c r="D71" s="145"/>
      <c r="E71" s="136"/>
      <c r="F71" s="106" t="str">
        <f ca="1">IF(E71&gt;0,IF($B$6="Nenndurchfluss nach EN215 3.4.1 mit 2K und 10kPa (Standard)",INDIRECT("Daten!B"&amp;MATCH(E71,Daten!$A$4:$A$18,-1)+3),INDIRECT("Daten!D"&amp;MATCH(E71,Daten!$C$4:$C$18,-1)+3)),"")</f>
        <v/>
      </c>
      <c r="G71" s="103"/>
    </row>
    <row r="72" spans="1:7" x14ac:dyDescent="0.25">
      <c r="A72" s="7">
        <v>62</v>
      </c>
      <c r="B72" s="143"/>
      <c r="C72" s="144"/>
      <c r="D72" s="145"/>
      <c r="E72" s="136"/>
      <c r="F72" s="106" t="str">
        <f ca="1">IF(E72&gt;0,IF($B$6="Nenndurchfluss nach EN215 3.4.1 mit 2K und 10kPa (Standard)",INDIRECT("Daten!B"&amp;MATCH(E72,Daten!$A$4:$A$18,-1)+3),INDIRECT("Daten!D"&amp;MATCH(E72,Daten!$C$4:$C$18,-1)+3)),"")</f>
        <v/>
      </c>
      <c r="G72" s="103"/>
    </row>
    <row r="73" spans="1:7" x14ac:dyDescent="0.25">
      <c r="A73" s="7">
        <v>63</v>
      </c>
      <c r="B73" s="143"/>
      <c r="C73" s="144"/>
      <c r="D73" s="145"/>
      <c r="E73" s="136"/>
      <c r="F73" s="106" t="str">
        <f ca="1">IF(E73&gt;0,IF($B$6="Nenndurchfluss nach EN215 3.4.1 mit 2K und 10kPa (Standard)",INDIRECT("Daten!B"&amp;MATCH(E73,Daten!$A$4:$A$18,-1)+3),INDIRECT("Daten!D"&amp;MATCH(E73,Daten!$C$4:$C$18,-1)+3)),"")</f>
        <v/>
      </c>
      <c r="G73" s="103"/>
    </row>
    <row r="74" spans="1:7" x14ac:dyDescent="0.25">
      <c r="A74" s="7">
        <v>64</v>
      </c>
      <c r="B74" s="143"/>
      <c r="C74" s="144"/>
      <c r="D74" s="145"/>
      <c r="E74" s="136"/>
      <c r="F74" s="106" t="str">
        <f ca="1">IF(E74&gt;0,IF($B$6="Nenndurchfluss nach EN215 3.4.1 mit 2K und 10kPa (Standard)",INDIRECT("Daten!B"&amp;MATCH(E74,Daten!$A$4:$A$18,-1)+3),INDIRECT("Daten!D"&amp;MATCH(E74,Daten!$C$4:$C$18,-1)+3)),"")</f>
        <v/>
      </c>
      <c r="G74" s="103"/>
    </row>
    <row r="75" spans="1:7" x14ac:dyDescent="0.25">
      <c r="A75" s="7">
        <v>65</v>
      </c>
      <c r="B75" s="143"/>
      <c r="C75" s="144"/>
      <c r="D75" s="145"/>
      <c r="E75" s="136"/>
      <c r="F75" s="106" t="str">
        <f ca="1">IF(E75&gt;0,IF($B$6="Nenndurchfluss nach EN215 3.4.1 mit 2K und 10kPa (Standard)",INDIRECT("Daten!B"&amp;MATCH(E75,Daten!$A$4:$A$18,-1)+3),INDIRECT("Daten!D"&amp;MATCH(E75,Daten!$C$4:$C$18,-1)+3)),"")</f>
        <v/>
      </c>
      <c r="G75" s="103"/>
    </row>
    <row r="76" spans="1:7" x14ac:dyDescent="0.25">
      <c r="A76" s="7">
        <v>66</v>
      </c>
      <c r="B76" s="143"/>
      <c r="C76" s="144"/>
      <c r="D76" s="145"/>
      <c r="E76" s="136"/>
      <c r="F76" s="106" t="str">
        <f ca="1">IF(E76&gt;0,IF($B$6="Nenndurchfluss nach EN215 3.4.1 mit 2K und 10kPa (Standard)",INDIRECT("Daten!B"&amp;MATCH(E76,Daten!$A$4:$A$18,-1)+3),INDIRECT("Daten!D"&amp;MATCH(E76,Daten!$C$4:$C$18,-1)+3)),"")</f>
        <v/>
      </c>
      <c r="G76" s="103"/>
    </row>
    <row r="77" spans="1:7" x14ac:dyDescent="0.25">
      <c r="A77" s="7">
        <v>67</v>
      </c>
      <c r="B77" s="143"/>
      <c r="C77" s="144"/>
      <c r="D77" s="145"/>
      <c r="E77" s="136"/>
      <c r="F77" s="106" t="str">
        <f ca="1">IF(E77&gt;0,IF($B$6="Nenndurchfluss nach EN215 3.4.1 mit 2K und 10kPa (Standard)",INDIRECT("Daten!B"&amp;MATCH(E77,Daten!$A$4:$A$18,-1)+3),INDIRECT("Daten!D"&amp;MATCH(E77,Daten!$C$4:$C$18,-1)+3)),"")</f>
        <v/>
      </c>
      <c r="G77" s="103"/>
    </row>
    <row r="78" spans="1:7" x14ac:dyDescent="0.25">
      <c r="A78" s="7">
        <v>68</v>
      </c>
      <c r="B78" s="143"/>
      <c r="C78" s="144"/>
      <c r="D78" s="145"/>
      <c r="E78" s="136"/>
      <c r="F78" s="106" t="str">
        <f ca="1">IF(E78&gt;0,IF($B$6="Nenndurchfluss nach EN215 3.4.1 mit 2K und 10kPa (Standard)",INDIRECT("Daten!B"&amp;MATCH(E78,Daten!$A$4:$A$18,-1)+3),INDIRECT("Daten!D"&amp;MATCH(E78,Daten!$C$4:$C$18,-1)+3)),"")</f>
        <v/>
      </c>
      <c r="G78" s="103"/>
    </row>
    <row r="79" spans="1:7" x14ac:dyDescent="0.25">
      <c r="A79" s="7">
        <v>69</v>
      </c>
      <c r="B79" s="143"/>
      <c r="C79" s="144"/>
      <c r="D79" s="145"/>
      <c r="E79" s="136"/>
      <c r="F79" s="106" t="str">
        <f ca="1">IF(E79&gt;0,IF($B$6="Nenndurchfluss nach EN215 3.4.1 mit 2K und 10kPa (Standard)",INDIRECT("Daten!B"&amp;MATCH(E79,Daten!$A$4:$A$18,-1)+3),INDIRECT("Daten!D"&amp;MATCH(E79,Daten!$C$4:$C$18,-1)+3)),"")</f>
        <v/>
      </c>
      <c r="G79" s="103"/>
    </row>
    <row r="80" spans="1:7" x14ac:dyDescent="0.25">
      <c r="A80" s="7">
        <v>70</v>
      </c>
      <c r="B80" s="143"/>
      <c r="C80" s="144"/>
      <c r="D80" s="145"/>
      <c r="E80" s="136"/>
      <c r="F80" s="106" t="str">
        <f ca="1">IF(E80&gt;0,IF($B$6="Nenndurchfluss nach EN215 3.4.1 mit 2K und 10kPa (Standard)",INDIRECT("Daten!B"&amp;MATCH(E80,Daten!$A$4:$A$18,-1)+3),INDIRECT("Daten!D"&amp;MATCH(E80,Daten!$C$4:$C$18,-1)+3)),"")</f>
        <v/>
      </c>
      <c r="G80" s="103"/>
    </row>
    <row r="81" spans="1:7" x14ac:dyDescent="0.25">
      <c r="A81" s="7">
        <v>71</v>
      </c>
      <c r="B81" s="143"/>
      <c r="C81" s="144"/>
      <c r="D81" s="145"/>
      <c r="E81" s="136"/>
      <c r="F81" s="106" t="str">
        <f ca="1">IF(E81&gt;0,IF($B$6="Nenndurchfluss nach EN215 3.4.1 mit 2K und 10kPa (Standard)",INDIRECT("Daten!B"&amp;MATCH(E81,Daten!$A$4:$A$18,-1)+3),INDIRECT("Daten!D"&amp;MATCH(E81,Daten!$C$4:$C$18,-1)+3)),"")</f>
        <v/>
      </c>
      <c r="G81" s="103"/>
    </row>
    <row r="82" spans="1:7" x14ac:dyDescent="0.25">
      <c r="A82" s="7">
        <v>72</v>
      </c>
      <c r="B82" s="143"/>
      <c r="C82" s="144"/>
      <c r="D82" s="145"/>
      <c r="E82" s="136"/>
      <c r="F82" s="106" t="str">
        <f ca="1">IF(E82&gt;0,IF($B$6="Nenndurchfluss nach EN215 3.4.1 mit 2K und 10kPa (Standard)",INDIRECT("Daten!B"&amp;MATCH(E82,Daten!$A$4:$A$18,-1)+3),INDIRECT("Daten!D"&amp;MATCH(E82,Daten!$C$4:$C$18,-1)+3)),"")</f>
        <v/>
      </c>
      <c r="G82" s="103"/>
    </row>
    <row r="83" spans="1:7" x14ac:dyDescent="0.25">
      <c r="A83" s="7">
        <v>73</v>
      </c>
      <c r="B83" s="143"/>
      <c r="C83" s="144"/>
      <c r="D83" s="145"/>
      <c r="E83" s="136"/>
      <c r="F83" s="106" t="str">
        <f ca="1">IF(E83&gt;0,IF($B$6="Nenndurchfluss nach EN215 3.4.1 mit 2K und 10kPa (Standard)",INDIRECT("Daten!B"&amp;MATCH(E83,Daten!$A$4:$A$18,-1)+3),INDIRECT("Daten!D"&amp;MATCH(E83,Daten!$C$4:$C$18,-1)+3)),"")</f>
        <v/>
      </c>
      <c r="G83" s="103"/>
    </row>
    <row r="84" spans="1:7" x14ac:dyDescent="0.25">
      <c r="A84" s="7">
        <v>74</v>
      </c>
      <c r="B84" s="143"/>
      <c r="C84" s="144"/>
      <c r="D84" s="145"/>
      <c r="E84" s="136"/>
      <c r="F84" s="106" t="str">
        <f ca="1">IF(E84&gt;0,IF($B$6="Nenndurchfluss nach EN215 3.4.1 mit 2K und 10kPa (Standard)",INDIRECT("Daten!B"&amp;MATCH(E84,Daten!$A$4:$A$18,-1)+3),INDIRECT("Daten!D"&amp;MATCH(E84,Daten!$C$4:$C$18,-1)+3)),"")</f>
        <v/>
      </c>
      <c r="G84" s="103"/>
    </row>
    <row r="85" spans="1:7" x14ac:dyDescent="0.25">
      <c r="A85" s="7">
        <v>75</v>
      </c>
      <c r="B85" s="143"/>
      <c r="C85" s="144"/>
      <c r="D85" s="145"/>
      <c r="E85" s="136"/>
      <c r="F85" s="106" t="str">
        <f ca="1">IF(E85&gt;0,IF($B$6="Nenndurchfluss nach EN215 3.4.1 mit 2K und 10kPa (Standard)",INDIRECT("Daten!B"&amp;MATCH(E85,Daten!$A$4:$A$18,-1)+3),INDIRECT("Daten!D"&amp;MATCH(E85,Daten!$C$4:$C$18,-1)+3)),"")</f>
        <v/>
      </c>
      <c r="G85" s="103"/>
    </row>
    <row r="86" spans="1:7" x14ac:dyDescent="0.25">
      <c r="A86" s="7">
        <v>76</v>
      </c>
      <c r="B86" s="143"/>
      <c r="C86" s="144"/>
      <c r="D86" s="145"/>
      <c r="E86" s="136"/>
      <c r="F86" s="106" t="str">
        <f ca="1">IF(E86&gt;0,IF($B$6="Nenndurchfluss nach EN215 3.4.1 mit 2K und 10kPa (Standard)",INDIRECT("Daten!B"&amp;MATCH(E86,Daten!$A$4:$A$18,-1)+3),INDIRECT("Daten!D"&amp;MATCH(E86,Daten!$C$4:$C$18,-1)+3)),"")</f>
        <v/>
      </c>
      <c r="G86" s="103"/>
    </row>
    <row r="87" spans="1:7" x14ac:dyDescent="0.25">
      <c r="A87" s="7">
        <v>77</v>
      </c>
      <c r="B87" s="143"/>
      <c r="C87" s="144"/>
      <c r="D87" s="145"/>
      <c r="E87" s="136"/>
      <c r="F87" s="106" t="str">
        <f ca="1">IF(E87&gt;0,IF($B$6="Nenndurchfluss nach EN215 3.4.1 mit 2K und 10kPa (Standard)",INDIRECT("Daten!B"&amp;MATCH(E87,Daten!$A$4:$A$18,-1)+3),INDIRECT("Daten!D"&amp;MATCH(E87,Daten!$C$4:$C$18,-1)+3)),"")</f>
        <v/>
      </c>
      <c r="G87" s="103"/>
    </row>
    <row r="88" spans="1:7" x14ac:dyDescent="0.25">
      <c r="A88" s="7">
        <v>78</v>
      </c>
      <c r="B88" s="143"/>
      <c r="C88" s="144"/>
      <c r="D88" s="145"/>
      <c r="E88" s="136"/>
      <c r="F88" s="106" t="str">
        <f ca="1">IF(E88&gt;0,IF($B$6="Nenndurchfluss nach EN215 3.4.1 mit 2K und 10kPa (Standard)",INDIRECT("Daten!B"&amp;MATCH(E88,Daten!$A$4:$A$18,-1)+3),INDIRECT("Daten!D"&amp;MATCH(E88,Daten!$C$4:$C$18,-1)+3)),"")</f>
        <v/>
      </c>
      <c r="G88" s="103"/>
    </row>
    <row r="89" spans="1:7" x14ac:dyDescent="0.25">
      <c r="A89" s="7">
        <v>79</v>
      </c>
      <c r="B89" s="143"/>
      <c r="C89" s="144"/>
      <c r="D89" s="145"/>
      <c r="E89" s="136"/>
      <c r="F89" s="106" t="str">
        <f ca="1">IF(E89&gt;0,IF($B$6="Nenndurchfluss nach EN215 3.4.1 mit 2K und 10kPa (Standard)",INDIRECT("Daten!B"&amp;MATCH(E89,Daten!$A$4:$A$18,-1)+3),INDIRECT("Daten!D"&amp;MATCH(E89,Daten!$C$4:$C$18,-1)+3)),"")</f>
        <v/>
      </c>
      <c r="G89" s="103"/>
    </row>
    <row r="90" spans="1:7" x14ac:dyDescent="0.25">
      <c r="A90" s="7">
        <v>80</v>
      </c>
      <c r="B90" s="143"/>
      <c r="C90" s="144"/>
      <c r="D90" s="145"/>
      <c r="E90" s="136"/>
      <c r="F90" s="106" t="str">
        <f ca="1">IF(E90&gt;0,IF($B$6="Nenndurchfluss nach EN215 3.4.1 mit 2K und 10kPa (Standard)",INDIRECT("Daten!B"&amp;MATCH(E90,Daten!$A$4:$A$18,-1)+3),INDIRECT("Daten!D"&amp;MATCH(E90,Daten!$C$4:$C$18,-1)+3)),"")</f>
        <v/>
      </c>
      <c r="G90" s="103"/>
    </row>
    <row r="91" spans="1:7" x14ac:dyDescent="0.25">
      <c r="A91" s="7">
        <v>81</v>
      </c>
      <c r="B91" s="143"/>
      <c r="C91" s="144"/>
      <c r="D91" s="145"/>
      <c r="E91" s="136"/>
      <c r="F91" s="106" t="str">
        <f ca="1">IF(E91&gt;0,IF($B$6="Nenndurchfluss nach EN215 3.4.1 mit 2K und 10kPa (Standard)",INDIRECT("Daten!B"&amp;MATCH(E91,Daten!$A$4:$A$18,-1)+3),INDIRECT("Daten!D"&amp;MATCH(E91,Daten!$C$4:$C$18,-1)+3)),"")</f>
        <v/>
      </c>
      <c r="G91" s="103"/>
    </row>
    <row r="92" spans="1:7" x14ac:dyDescent="0.25">
      <c r="A92" s="7">
        <v>82</v>
      </c>
      <c r="B92" s="143"/>
      <c r="C92" s="144"/>
      <c r="D92" s="145"/>
      <c r="E92" s="136"/>
      <c r="F92" s="106" t="str">
        <f ca="1">IF(E92&gt;0,IF($B$6="Nenndurchfluss nach EN215 3.4.1 mit 2K und 10kPa (Standard)",INDIRECT("Daten!B"&amp;MATCH(E92,Daten!$A$4:$A$18,-1)+3),INDIRECT("Daten!D"&amp;MATCH(E92,Daten!$C$4:$C$18,-1)+3)),"")</f>
        <v/>
      </c>
      <c r="G92" s="103"/>
    </row>
    <row r="93" spans="1:7" x14ac:dyDescent="0.25">
      <c r="A93" s="7">
        <v>83</v>
      </c>
      <c r="B93" s="143"/>
      <c r="C93" s="144"/>
      <c r="D93" s="145"/>
      <c r="E93" s="136"/>
      <c r="F93" s="106" t="str">
        <f ca="1">IF(E93&gt;0,IF($B$6="Nenndurchfluss nach EN215 3.4.1 mit 2K und 10kPa (Standard)",INDIRECT("Daten!B"&amp;MATCH(E93,Daten!$A$4:$A$18,-1)+3),INDIRECT("Daten!D"&amp;MATCH(E93,Daten!$C$4:$C$18,-1)+3)),"")</f>
        <v/>
      </c>
      <c r="G93" s="103"/>
    </row>
    <row r="94" spans="1:7" x14ac:dyDescent="0.25">
      <c r="A94" s="7">
        <v>84</v>
      </c>
      <c r="B94" s="143"/>
      <c r="C94" s="144"/>
      <c r="D94" s="145"/>
      <c r="E94" s="136"/>
      <c r="F94" s="106" t="str">
        <f ca="1">IF(E94&gt;0,IF($B$6="Nenndurchfluss nach EN215 3.4.1 mit 2K und 10kPa (Standard)",INDIRECT("Daten!B"&amp;MATCH(E94,Daten!$A$4:$A$18,-1)+3),INDIRECT("Daten!D"&amp;MATCH(E94,Daten!$C$4:$C$18,-1)+3)),"")</f>
        <v/>
      </c>
      <c r="G94" s="103"/>
    </row>
    <row r="95" spans="1:7" x14ac:dyDescent="0.25">
      <c r="A95" s="7">
        <v>85</v>
      </c>
      <c r="B95" s="143"/>
      <c r="C95" s="144"/>
      <c r="D95" s="145"/>
      <c r="E95" s="136"/>
      <c r="F95" s="106" t="str">
        <f ca="1">IF(E95&gt;0,IF($B$6="Nenndurchfluss nach EN215 3.4.1 mit 2K und 10kPa (Standard)",INDIRECT("Daten!B"&amp;MATCH(E95,Daten!$A$4:$A$18,-1)+3),INDIRECT("Daten!D"&amp;MATCH(E95,Daten!$C$4:$C$18,-1)+3)),"")</f>
        <v/>
      </c>
      <c r="G95" s="103"/>
    </row>
    <row r="96" spans="1:7" x14ac:dyDescent="0.25">
      <c r="A96" s="7">
        <v>86</v>
      </c>
      <c r="B96" s="143"/>
      <c r="C96" s="144"/>
      <c r="D96" s="145"/>
      <c r="E96" s="136"/>
      <c r="F96" s="106" t="str">
        <f ca="1">IF(E96&gt;0,IF($B$6="Nenndurchfluss nach EN215 3.4.1 mit 2K und 10kPa (Standard)",INDIRECT("Daten!B"&amp;MATCH(E96,Daten!$A$4:$A$18,-1)+3),INDIRECT("Daten!D"&amp;MATCH(E96,Daten!$C$4:$C$18,-1)+3)),"")</f>
        <v/>
      </c>
      <c r="G96" s="103"/>
    </row>
    <row r="97" spans="1:7" x14ac:dyDescent="0.25">
      <c r="A97" s="7">
        <v>87</v>
      </c>
      <c r="B97" s="143"/>
      <c r="C97" s="144"/>
      <c r="D97" s="145"/>
      <c r="E97" s="136"/>
      <c r="F97" s="106" t="str">
        <f ca="1">IF(E97&gt;0,IF($B$6="Nenndurchfluss nach EN215 3.4.1 mit 2K und 10kPa (Standard)",INDIRECT("Daten!B"&amp;MATCH(E97,Daten!$A$4:$A$18,-1)+3),INDIRECT("Daten!D"&amp;MATCH(E97,Daten!$C$4:$C$18,-1)+3)),"")</f>
        <v/>
      </c>
      <c r="G97" s="103"/>
    </row>
    <row r="98" spans="1:7" x14ac:dyDescent="0.25">
      <c r="A98" s="7">
        <v>88</v>
      </c>
      <c r="B98" s="143"/>
      <c r="C98" s="144"/>
      <c r="D98" s="145"/>
      <c r="E98" s="136"/>
      <c r="F98" s="106" t="str">
        <f ca="1">IF(E98&gt;0,IF($B$6="Nenndurchfluss nach EN215 3.4.1 mit 2K und 10kPa (Standard)",INDIRECT("Daten!B"&amp;MATCH(E98,Daten!$A$4:$A$18,-1)+3),INDIRECT("Daten!D"&amp;MATCH(E98,Daten!$C$4:$C$18,-1)+3)),"")</f>
        <v/>
      </c>
      <c r="G98" s="103"/>
    </row>
    <row r="99" spans="1:7" x14ac:dyDescent="0.25">
      <c r="A99" s="7">
        <v>89</v>
      </c>
      <c r="B99" s="143"/>
      <c r="C99" s="144"/>
      <c r="D99" s="145"/>
      <c r="E99" s="136"/>
      <c r="F99" s="106" t="str">
        <f ca="1">IF(E99&gt;0,IF($B$6="Nenndurchfluss nach EN215 3.4.1 mit 2K und 10kPa (Standard)",INDIRECT("Daten!B"&amp;MATCH(E99,Daten!$A$4:$A$18,-1)+3),INDIRECT("Daten!D"&amp;MATCH(E99,Daten!$C$4:$C$18,-1)+3)),"")</f>
        <v/>
      </c>
      <c r="G99" s="103"/>
    </row>
    <row r="100" spans="1:7" x14ac:dyDescent="0.25">
      <c r="A100" s="7">
        <v>90</v>
      </c>
      <c r="B100" s="143"/>
      <c r="C100" s="144"/>
      <c r="D100" s="145"/>
      <c r="E100" s="136"/>
      <c r="F100" s="106" t="str">
        <f ca="1">IF(E100&gt;0,IF($B$6="Nenndurchfluss nach EN215 3.4.1 mit 2K und 10kPa (Standard)",INDIRECT("Daten!B"&amp;MATCH(E100,Daten!$A$4:$A$18,-1)+3),INDIRECT("Daten!D"&amp;MATCH(E100,Daten!$C$4:$C$18,-1)+3)),"")</f>
        <v/>
      </c>
      <c r="G100" s="103"/>
    </row>
    <row r="101" spans="1:7" x14ac:dyDescent="0.25">
      <c r="A101" s="7">
        <v>91</v>
      </c>
      <c r="B101" s="143"/>
      <c r="C101" s="144"/>
      <c r="D101" s="145"/>
      <c r="E101" s="136"/>
      <c r="F101" s="106" t="str">
        <f ca="1">IF(E101&gt;0,IF($B$6="Nenndurchfluss nach EN215 3.4.1 mit 2K und 10kPa (Standard)",INDIRECT("Daten!B"&amp;MATCH(E101,Daten!$A$4:$A$18,-1)+3),INDIRECT("Daten!D"&amp;MATCH(E101,Daten!$C$4:$C$18,-1)+3)),"")</f>
        <v/>
      </c>
      <c r="G101" s="103"/>
    </row>
    <row r="102" spans="1:7" x14ac:dyDescent="0.25">
      <c r="A102" s="7">
        <v>92</v>
      </c>
      <c r="B102" s="143"/>
      <c r="C102" s="144"/>
      <c r="D102" s="145"/>
      <c r="E102" s="136"/>
      <c r="F102" s="106" t="str">
        <f ca="1">IF(E102&gt;0,IF($B$6="Nenndurchfluss nach EN215 3.4.1 mit 2K und 10kPa (Standard)",INDIRECT("Daten!B"&amp;MATCH(E102,Daten!$A$4:$A$18,-1)+3),INDIRECT("Daten!D"&amp;MATCH(E102,Daten!$C$4:$C$18,-1)+3)),"")</f>
        <v/>
      </c>
      <c r="G102" s="103"/>
    </row>
    <row r="103" spans="1:7" x14ac:dyDescent="0.25">
      <c r="A103" s="7">
        <v>93</v>
      </c>
      <c r="B103" s="143"/>
      <c r="C103" s="144"/>
      <c r="D103" s="145"/>
      <c r="E103" s="136"/>
      <c r="F103" s="106" t="str">
        <f ca="1">IF(E103&gt;0,IF($B$6="Nenndurchfluss nach EN215 3.4.1 mit 2K und 10kPa (Standard)",INDIRECT("Daten!B"&amp;MATCH(E103,Daten!$A$4:$A$18,-1)+3),INDIRECT("Daten!D"&amp;MATCH(E103,Daten!$C$4:$C$18,-1)+3)),"")</f>
        <v/>
      </c>
      <c r="G103" s="103"/>
    </row>
    <row r="104" spans="1:7" x14ac:dyDescent="0.25">
      <c r="A104" s="7">
        <v>94</v>
      </c>
      <c r="B104" s="143"/>
      <c r="C104" s="144"/>
      <c r="D104" s="145"/>
      <c r="E104" s="136"/>
      <c r="F104" s="106" t="str">
        <f ca="1">IF(E104&gt;0,IF($B$6="Nenndurchfluss nach EN215 3.4.1 mit 2K und 10kPa (Standard)",INDIRECT("Daten!B"&amp;MATCH(E104,Daten!$A$4:$A$18,-1)+3),INDIRECT("Daten!D"&amp;MATCH(E104,Daten!$C$4:$C$18,-1)+3)),"")</f>
        <v/>
      </c>
      <c r="G104" s="103"/>
    </row>
    <row r="105" spans="1:7" x14ac:dyDescent="0.25">
      <c r="A105" s="7">
        <v>95</v>
      </c>
      <c r="B105" s="143"/>
      <c r="C105" s="144"/>
      <c r="D105" s="145"/>
      <c r="E105" s="136"/>
      <c r="F105" s="106" t="str">
        <f ca="1">IF(E105&gt;0,IF($B$6="Nenndurchfluss nach EN215 3.4.1 mit 2K und 10kPa (Standard)",INDIRECT("Daten!B"&amp;MATCH(E105,Daten!$A$4:$A$18,-1)+3),INDIRECT("Daten!D"&amp;MATCH(E105,Daten!$C$4:$C$18,-1)+3)),"")</f>
        <v/>
      </c>
      <c r="G105" s="103"/>
    </row>
    <row r="106" spans="1:7" x14ac:dyDescent="0.25">
      <c r="A106" s="7">
        <v>96</v>
      </c>
      <c r="B106" s="143"/>
      <c r="C106" s="144"/>
      <c r="D106" s="145"/>
      <c r="E106" s="136"/>
      <c r="F106" s="106" t="str">
        <f ca="1">IF(E106&gt;0,IF($B$6="Nenndurchfluss nach EN215 3.4.1 mit 2K und 10kPa (Standard)",INDIRECT("Daten!B"&amp;MATCH(E106,Daten!$A$4:$A$18,-1)+3),INDIRECT("Daten!D"&amp;MATCH(E106,Daten!$C$4:$C$18,-1)+3)),"")</f>
        <v/>
      </c>
      <c r="G106" s="103"/>
    </row>
    <row r="107" spans="1:7" x14ac:dyDescent="0.25">
      <c r="A107" s="7">
        <v>97</v>
      </c>
      <c r="B107" s="143"/>
      <c r="C107" s="144"/>
      <c r="D107" s="145"/>
      <c r="E107" s="136"/>
      <c r="F107" s="106" t="str">
        <f ca="1">IF(E107&gt;0,IF($B$6="Nenndurchfluss nach EN215 3.4.1 mit 2K und 10kPa (Standard)",INDIRECT("Daten!B"&amp;MATCH(E107,Daten!$A$4:$A$18,-1)+3),INDIRECT("Daten!D"&amp;MATCH(E107,Daten!$C$4:$C$18,-1)+3)),"")</f>
        <v/>
      </c>
      <c r="G107" s="103"/>
    </row>
    <row r="108" spans="1:7" x14ac:dyDescent="0.25">
      <c r="A108" s="7">
        <v>98</v>
      </c>
      <c r="B108" s="143"/>
      <c r="C108" s="144"/>
      <c r="D108" s="145"/>
      <c r="E108" s="136"/>
      <c r="F108" s="106" t="str">
        <f ca="1">IF(E108&gt;0,IF($B$6="Nenndurchfluss nach EN215 3.4.1 mit 2K und 10kPa (Standard)",INDIRECT("Daten!B"&amp;MATCH(E108,Daten!$A$4:$A$18,-1)+3),INDIRECT("Daten!D"&amp;MATCH(E108,Daten!$C$4:$C$18,-1)+3)),"")</f>
        <v/>
      </c>
      <c r="G108" s="103"/>
    </row>
    <row r="109" spans="1:7" x14ac:dyDescent="0.25">
      <c r="A109" s="7">
        <v>99</v>
      </c>
      <c r="B109" s="143"/>
      <c r="C109" s="144"/>
      <c r="D109" s="145"/>
      <c r="E109" s="136"/>
      <c r="F109" s="106" t="str">
        <f ca="1">IF(E109&gt;0,IF($B$6="Nenndurchfluss nach EN215 3.4.1 mit 2K und 10kPa (Standard)",INDIRECT("Daten!B"&amp;MATCH(E109,Daten!$A$4:$A$18,-1)+3),INDIRECT("Daten!D"&amp;MATCH(E109,Daten!$C$4:$C$18,-1)+3)),"")</f>
        <v/>
      </c>
      <c r="G109" s="103"/>
    </row>
    <row r="110" spans="1:7" x14ac:dyDescent="0.25">
      <c r="A110" s="7">
        <v>100</v>
      </c>
      <c r="B110" s="143"/>
      <c r="C110" s="144"/>
      <c r="D110" s="145"/>
      <c r="E110" s="136"/>
      <c r="F110" s="106" t="str">
        <f ca="1">IF(E110&gt;0,IF($B$6="Nenndurchfluss nach EN215 3.4.1 mit 2K und 10kPa (Standard)",INDIRECT("Daten!B"&amp;MATCH(E110,Daten!$A$4:$A$18,-1)+3),INDIRECT("Daten!D"&amp;MATCH(E110,Daten!$C$4:$C$18,-1)+3)),"")</f>
        <v/>
      </c>
      <c r="G110" s="103"/>
    </row>
    <row r="111" spans="1:7" x14ac:dyDescent="0.25">
      <c r="A111" s="7">
        <v>101</v>
      </c>
      <c r="B111" s="143"/>
      <c r="C111" s="144"/>
      <c r="D111" s="145"/>
      <c r="E111" s="136"/>
      <c r="F111" s="106" t="str">
        <f ca="1">IF(E111&gt;0,IF($B$6="Nenndurchfluss nach EN215 3.4.1 mit 2K und 10kPa (Standard)",INDIRECT("Daten!B"&amp;MATCH(E111,Daten!$A$4:$A$18,-1)+3),INDIRECT("Daten!D"&amp;MATCH(E111,Daten!$C$4:$C$18,-1)+3)),"")</f>
        <v/>
      </c>
      <c r="G111" s="103"/>
    </row>
    <row r="112" spans="1:7" x14ac:dyDescent="0.25">
      <c r="A112" s="7">
        <v>102</v>
      </c>
      <c r="B112" s="143"/>
      <c r="C112" s="144"/>
      <c r="D112" s="145"/>
      <c r="E112" s="136"/>
      <c r="F112" s="106" t="str">
        <f ca="1">IF(E112&gt;0,IF($B$6="Nenndurchfluss nach EN215 3.4.1 mit 2K und 10kPa (Standard)",INDIRECT("Daten!B"&amp;MATCH(E112,Daten!$A$4:$A$18,-1)+3),INDIRECT("Daten!D"&amp;MATCH(E112,Daten!$C$4:$C$18,-1)+3)),"")</f>
        <v/>
      </c>
      <c r="G112" s="103"/>
    </row>
    <row r="113" spans="1:7" x14ac:dyDescent="0.25">
      <c r="A113" s="7">
        <v>103</v>
      </c>
      <c r="B113" s="143"/>
      <c r="C113" s="144"/>
      <c r="D113" s="145"/>
      <c r="E113" s="136"/>
      <c r="F113" s="106" t="str">
        <f ca="1">IF(E113&gt;0,IF($B$6="Nenndurchfluss nach EN215 3.4.1 mit 2K und 10kPa (Standard)",INDIRECT("Daten!B"&amp;MATCH(E113,Daten!$A$4:$A$18,-1)+3),INDIRECT("Daten!D"&amp;MATCH(E113,Daten!$C$4:$C$18,-1)+3)),"")</f>
        <v/>
      </c>
      <c r="G113" s="103"/>
    </row>
    <row r="114" spans="1:7" x14ac:dyDescent="0.25">
      <c r="A114" s="7">
        <v>104</v>
      </c>
      <c r="B114" s="143"/>
      <c r="C114" s="144"/>
      <c r="D114" s="145"/>
      <c r="E114" s="136"/>
      <c r="F114" s="106" t="str">
        <f ca="1">IF(E114&gt;0,IF($B$6="Nenndurchfluss nach EN215 3.4.1 mit 2K und 10kPa (Standard)",INDIRECT("Daten!B"&amp;MATCH(E114,Daten!$A$4:$A$18,-1)+3),INDIRECT("Daten!D"&amp;MATCH(E114,Daten!$C$4:$C$18,-1)+3)),"")</f>
        <v/>
      </c>
      <c r="G114" s="103"/>
    </row>
    <row r="115" spans="1:7" x14ac:dyDescent="0.25">
      <c r="A115" s="7">
        <v>105</v>
      </c>
      <c r="B115" s="143"/>
      <c r="C115" s="144"/>
      <c r="D115" s="145"/>
      <c r="E115" s="136"/>
      <c r="F115" s="106" t="str">
        <f ca="1">IF(E115&gt;0,IF($B$6="Nenndurchfluss nach EN215 3.4.1 mit 2K und 10kPa (Standard)",INDIRECT("Daten!B"&amp;MATCH(E115,Daten!$A$4:$A$18,-1)+3),INDIRECT("Daten!D"&amp;MATCH(E115,Daten!$C$4:$C$18,-1)+3)),"")</f>
        <v/>
      </c>
      <c r="G115" s="103"/>
    </row>
    <row r="116" spans="1:7" x14ac:dyDescent="0.25">
      <c r="A116" s="7">
        <v>106</v>
      </c>
      <c r="B116" s="143"/>
      <c r="C116" s="144"/>
      <c r="D116" s="145"/>
      <c r="E116" s="136"/>
      <c r="F116" s="106" t="str">
        <f ca="1">IF(E116&gt;0,IF($B$6="Nenndurchfluss nach EN215 3.4.1 mit 2K und 10kPa (Standard)",INDIRECT("Daten!B"&amp;MATCH(E116,Daten!$A$4:$A$18,-1)+3),INDIRECT("Daten!D"&amp;MATCH(E116,Daten!$C$4:$C$18,-1)+3)),"")</f>
        <v/>
      </c>
      <c r="G116" s="103"/>
    </row>
    <row r="117" spans="1:7" x14ac:dyDescent="0.25">
      <c r="A117" s="7">
        <v>107</v>
      </c>
      <c r="B117" s="143"/>
      <c r="C117" s="144"/>
      <c r="D117" s="145"/>
      <c r="E117" s="136"/>
      <c r="F117" s="106" t="str">
        <f ca="1">IF(E117&gt;0,IF($B$6="Nenndurchfluss nach EN215 3.4.1 mit 2K und 10kPa (Standard)",INDIRECT("Daten!B"&amp;MATCH(E117,Daten!$A$4:$A$18,-1)+3),INDIRECT("Daten!D"&amp;MATCH(E117,Daten!$C$4:$C$18,-1)+3)),"")</f>
        <v/>
      </c>
      <c r="G117" s="103"/>
    </row>
    <row r="118" spans="1:7" x14ac:dyDescent="0.25">
      <c r="A118" s="7">
        <v>108</v>
      </c>
      <c r="B118" s="143"/>
      <c r="C118" s="144"/>
      <c r="D118" s="145"/>
      <c r="E118" s="136"/>
      <c r="F118" s="106" t="str">
        <f ca="1">IF(E118&gt;0,IF($B$6="Nenndurchfluss nach EN215 3.4.1 mit 2K und 10kPa (Standard)",INDIRECT("Daten!B"&amp;MATCH(E118,Daten!$A$4:$A$18,-1)+3),INDIRECT("Daten!D"&amp;MATCH(E118,Daten!$C$4:$C$18,-1)+3)),"")</f>
        <v/>
      </c>
      <c r="G118" s="103"/>
    </row>
    <row r="119" spans="1:7" x14ac:dyDescent="0.25">
      <c r="A119" s="7">
        <v>109</v>
      </c>
      <c r="B119" s="143"/>
      <c r="C119" s="144"/>
      <c r="D119" s="145"/>
      <c r="E119" s="136"/>
      <c r="F119" s="106" t="str">
        <f ca="1">IF(E119&gt;0,IF($B$6="Nenndurchfluss nach EN215 3.4.1 mit 2K und 10kPa (Standard)",INDIRECT("Daten!B"&amp;MATCH(E119,Daten!$A$4:$A$18,-1)+3),INDIRECT("Daten!D"&amp;MATCH(E119,Daten!$C$4:$C$18,-1)+3)),"")</f>
        <v/>
      </c>
      <c r="G119" s="103"/>
    </row>
    <row r="120" spans="1:7" x14ac:dyDescent="0.25">
      <c r="A120" s="7">
        <v>110</v>
      </c>
      <c r="B120" s="143"/>
      <c r="C120" s="144"/>
      <c r="D120" s="145"/>
      <c r="E120" s="136"/>
      <c r="F120" s="106" t="str">
        <f ca="1">IF(E120&gt;0,IF($B$6="Nenndurchfluss nach EN215 3.4.1 mit 2K und 10kPa (Standard)",INDIRECT("Daten!B"&amp;MATCH(E120,Daten!$A$4:$A$18,-1)+3),INDIRECT("Daten!D"&amp;MATCH(E120,Daten!$C$4:$C$18,-1)+3)),"")</f>
        <v/>
      </c>
      <c r="G120" s="103"/>
    </row>
    <row r="121" spans="1:7" x14ac:dyDescent="0.25">
      <c r="A121" s="7">
        <v>111</v>
      </c>
      <c r="B121" s="143"/>
      <c r="C121" s="144"/>
      <c r="D121" s="145"/>
      <c r="E121" s="136"/>
      <c r="F121" s="106" t="str">
        <f ca="1">IF(E121&gt;0,IF($B$6="Nenndurchfluss nach EN215 3.4.1 mit 2K und 10kPa (Standard)",INDIRECT("Daten!B"&amp;MATCH(E121,Daten!$A$4:$A$18,-1)+3),INDIRECT("Daten!D"&amp;MATCH(E121,Daten!$C$4:$C$18,-1)+3)),"")</f>
        <v/>
      </c>
      <c r="G121" s="103"/>
    </row>
    <row r="122" spans="1:7" x14ac:dyDescent="0.25">
      <c r="A122" s="7">
        <v>112</v>
      </c>
      <c r="B122" s="143"/>
      <c r="C122" s="144"/>
      <c r="D122" s="145"/>
      <c r="E122" s="136"/>
      <c r="F122" s="106" t="str">
        <f ca="1">IF(E122&gt;0,IF($B$6="Nenndurchfluss nach EN215 3.4.1 mit 2K und 10kPa (Standard)",INDIRECT("Daten!B"&amp;MATCH(E122,Daten!$A$4:$A$18,-1)+3),INDIRECT("Daten!D"&amp;MATCH(E122,Daten!$C$4:$C$18,-1)+3)),"")</f>
        <v/>
      </c>
      <c r="G122" s="103"/>
    </row>
    <row r="123" spans="1:7" x14ac:dyDescent="0.25">
      <c r="A123" s="7">
        <v>113</v>
      </c>
      <c r="B123" s="143"/>
      <c r="C123" s="144"/>
      <c r="D123" s="145"/>
      <c r="E123" s="136"/>
      <c r="F123" s="106" t="str">
        <f ca="1">IF(E123&gt;0,IF($B$6="Nenndurchfluss nach EN215 3.4.1 mit 2K und 10kPa (Standard)",INDIRECT("Daten!B"&amp;MATCH(E123,Daten!$A$4:$A$18,-1)+3),INDIRECT("Daten!D"&amp;MATCH(E123,Daten!$C$4:$C$18,-1)+3)),"")</f>
        <v/>
      </c>
      <c r="G123" s="103"/>
    </row>
    <row r="124" spans="1:7" x14ac:dyDescent="0.25">
      <c r="A124" s="7">
        <v>114</v>
      </c>
      <c r="B124" s="143"/>
      <c r="C124" s="144"/>
      <c r="D124" s="145"/>
      <c r="E124" s="136"/>
      <c r="F124" s="106" t="str">
        <f ca="1">IF(E124&gt;0,IF($B$6="Nenndurchfluss nach EN215 3.4.1 mit 2K und 10kPa (Standard)",INDIRECT("Daten!B"&amp;MATCH(E124,Daten!$A$4:$A$18,-1)+3),INDIRECT("Daten!D"&amp;MATCH(E124,Daten!$C$4:$C$18,-1)+3)),"")</f>
        <v/>
      </c>
      <c r="G124" s="103"/>
    </row>
    <row r="125" spans="1:7" x14ac:dyDescent="0.25">
      <c r="A125" s="7">
        <v>115</v>
      </c>
      <c r="B125" s="143"/>
      <c r="C125" s="144"/>
      <c r="D125" s="145"/>
      <c r="E125" s="136"/>
      <c r="F125" s="106" t="str">
        <f ca="1">IF(E125&gt;0,IF($B$6="Nenndurchfluss nach EN215 3.4.1 mit 2K und 10kPa (Standard)",INDIRECT("Daten!B"&amp;MATCH(E125,Daten!$A$4:$A$18,-1)+3),INDIRECT("Daten!D"&amp;MATCH(E125,Daten!$C$4:$C$18,-1)+3)),"")</f>
        <v/>
      </c>
      <c r="G125" s="103"/>
    </row>
    <row r="126" spans="1:7" x14ac:dyDescent="0.25">
      <c r="A126" s="7">
        <v>116</v>
      </c>
      <c r="B126" s="143"/>
      <c r="C126" s="144"/>
      <c r="D126" s="145"/>
      <c r="E126" s="136"/>
      <c r="F126" s="106" t="str">
        <f ca="1">IF(E126&gt;0,IF($B$6="Nenndurchfluss nach EN215 3.4.1 mit 2K und 10kPa (Standard)",INDIRECT("Daten!B"&amp;MATCH(E126,Daten!$A$4:$A$18,-1)+3),INDIRECT("Daten!D"&amp;MATCH(E126,Daten!$C$4:$C$18,-1)+3)),"")</f>
        <v/>
      </c>
      <c r="G126" s="103"/>
    </row>
    <row r="127" spans="1:7" x14ac:dyDescent="0.25">
      <c r="A127" s="7">
        <v>117</v>
      </c>
      <c r="B127" s="143"/>
      <c r="C127" s="144"/>
      <c r="D127" s="145"/>
      <c r="E127" s="136"/>
      <c r="F127" s="106" t="str">
        <f ca="1">IF(E127&gt;0,IF($B$6="Nenndurchfluss nach EN215 3.4.1 mit 2K und 10kPa (Standard)",INDIRECT("Daten!B"&amp;MATCH(E127,Daten!$A$4:$A$18,-1)+3),INDIRECT("Daten!D"&amp;MATCH(E127,Daten!$C$4:$C$18,-1)+3)),"")</f>
        <v/>
      </c>
      <c r="G127" s="103"/>
    </row>
    <row r="128" spans="1:7" x14ac:dyDescent="0.25">
      <c r="A128" s="7">
        <v>118</v>
      </c>
      <c r="B128" s="143"/>
      <c r="C128" s="144"/>
      <c r="D128" s="145"/>
      <c r="E128" s="136"/>
      <c r="F128" s="106" t="str">
        <f ca="1">IF(E128&gt;0,IF($B$6="Nenndurchfluss nach EN215 3.4.1 mit 2K und 10kPa (Standard)",INDIRECT("Daten!B"&amp;MATCH(E128,Daten!$A$4:$A$18,-1)+3),INDIRECT("Daten!D"&amp;MATCH(E128,Daten!$C$4:$C$18,-1)+3)),"")</f>
        <v/>
      </c>
      <c r="G128" s="103"/>
    </row>
    <row r="129" spans="1:7" x14ac:dyDescent="0.25">
      <c r="A129" s="7">
        <v>119</v>
      </c>
      <c r="B129" s="143"/>
      <c r="C129" s="144"/>
      <c r="D129" s="145"/>
      <c r="E129" s="136"/>
      <c r="F129" s="106" t="str">
        <f ca="1">IF(E129&gt;0,IF($B$6="Nenndurchfluss nach EN215 3.4.1 mit 2K und 10kPa (Standard)",INDIRECT("Daten!B"&amp;MATCH(E129,Daten!$A$4:$A$18,-1)+3),INDIRECT("Daten!D"&amp;MATCH(E129,Daten!$C$4:$C$18,-1)+3)),"")</f>
        <v/>
      </c>
      <c r="G129" s="103"/>
    </row>
    <row r="130" spans="1:7" x14ac:dyDescent="0.25">
      <c r="A130" s="7">
        <v>120</v>
      </c>
      <c r="B130" s="143"/>
      <c r="C130" s="144"/>
      <c r="D130" s="145"/>
      <c r="E130" s="136"/>
      <c r="F130" s="106" t="str">
        <f ca="1">IF(E130&gt;0,IF($B$6="Nenndurchfluss nach EN215 3.4.1 mit 2K und 10kPa (Standard)",INDIRECT("Daten!B"&amp;MATCH(E130,Daten!$A$4:$A$18,-1)+3),INDIRECT("Daten!D"&amp;MATCH(E130,Daten!$C$4:$C$18,-1)+3)),"")</f>
        <v/>
      </c>
      <c r="G130" s="103"/>
    </row>
    <row r="131" spans="1:7" x14ac:dyDescent="0.25">
      <c r="A131" s="7">
        <v>121</v>
      </c>
      <c r="B131" s="143"/>
      <c r="C131" s="144"/>
      <c r="D131" s="145"/>
      <c r="E131" s="136"/>
      <c r="F131" s="106" t="str">
        <f ca="1">IF(E131&gt;0,IF($B$6="Nenndurchfluss nach EN215 3.4.1 mit 2K und 10kPa (Standard)",INDIRECT("Daten!B"&amp;MATCH(E131,Daten!$A$4:$A$18,-1)+3),INDIRECT("Daten!D"&amp;MATCH(E131,Daten!$C$4:$C$18,-1)+3)),"")</f>
        <v/>
      </c>
      <c r="G131" s="103"/>
    </row>
    <row r="132" spans="1:7" x14ac:dyDescent="0.25">
      <c r="A132" s="7">
        <v>122</v>
      </c>
      <c r="B132" s="143"/>
      <c r="C132" s="144"/>
      <c r="D132" s="145"/>
      <c r="E132" s="136"/>
      <c r="F132" s="106" t="str">
        <f ca="1">IF(E132&gt;0,IF($B$6="Nenndurchfluss nach EN215 3.4.1 mit 2K und 10kPa (Standard)",INDIRECT("Daten!B"&amp;MATCH(E132,Daten!$A$4:$A$18,-1)+3),INDIRECT("Daten!D"&amp;MATCH(E132,Daten!$C$4:$C$18,-1)+3)),"")</f>
        <v/>
      </c>
      <c r="G132" s="103"/>
    </row>
    <row r="133" spans="1:7" x14ac:dyDescent="0.25">
      <c r="A133" s="7">
        <v>123</v>
      </c>
      <c r="B133" s="143"/>
      <c r="C133" s="144"/>
      <c r="D133" s="145"/>
      <c r="E133" s="136"/>
      <c r="F133" s="106" t="str">
        <f ca="1">IF(E133&gt;0,IF($B$6="Nenndurchfluss nach EN215 3.4.1 mit 2K und 10kPa (Standard)",INDIRECT("Daten!B"&amp;MATCH(E133,Daten!$A$4:$A$18,-1)+3),INDIRECT("Daten!D"&amp;MATCH(E133,Daten!$C$4:$C$18,-1)+3)),"")</f>
        <v/>
      </c>
      <c r="G133" s="103"/>
    </row>
    <row r="134" spans="1:7" x14ac:dyDescent="0.25">
      <c r="A134" s="7">
        <v>124</v>
      </c>
      <c r="B134" s="143"/>
      <c r="C134" s="144"/>
      <c r="D134" s="145"/>
      <c r="E134" s="136"/>
      <c r="F134" s="106" t="str">
        <f ca="1">IF(E134&gt;0,IF($B$6="Nenndurchfluss nach EN215 3.4.1 mit 2K und 10kPa (Standard)",INDIRECT("Daten!B"&amp;MATCH(E134,Daten!$A$4:$A$18,-1)+3),INDIRECT("Daten!D"&amp;MATCH(E134,Daten!$C$4:$C$18,-1)+3)),"")</f>
        <v/>
      </c>
      <c r="G134" s="103"/>
    </row>
    <row r="135" spans="1:7" x14ac:dyDescent="0.25">
      <c r="A135" s="7">
        <v>125</v>
      </c>
      <c r="B135" s="143"/>
      <c r="C135" s="144"/>
      <c r="D135" s="145"/>
      <c r="E135" s="136"/>
      <c r="F135" s="106" t="str">
        <f ca="1">IF(E135&gt;0,IF($B$6="Nenndurchfluss nach EN215 3.4.1 mit 2K und 10kPa (Standard)",INDIRECT("Daten!B"&amp;MATCH(E135,Daten!$A$4:$A$18,-1)+3),INDIRECT("Daten!D"&amp;MATCH(E135,Daten!$C$4:$C$18,-1)+3)),"")</f>
        <v/>
      </c>
      <c r="G135" s="103"/>
    </row>
    <row r="136" spans="1:7" x14ac:dyDescent="0.25">
      <c r="A136" s="7">
        <v>126</v>
      </c>
      <c r="B136" s="143"/>
      <c r="C136" s="144"/>
      <c r="D136" s="145"/>
      <c r="E136" s="136"/>
      <c r="F136" s="106" t="str">
        <f ca="1">IF(E136&gt;0,IF($B$6="Nenndurchfluss nach EN215 3.4.1 mit 2K und 10kPa (Standard)",INDIRECT("Daten!B"&amp;MATCH(E136,Daten!$A$4:$A$18,-1)+3),INDIRECT("Daten!D"&amp;MATCH(E136,Daten!$C$4:$C$18,-1)+3)),"")</f>
        <v/>
      </c>
      <c r="G136" s="103"/>
    </row>
    <row r="137" spans="1:7" x14ac:dyDescent="0.25">
      <c r="A137" s="7">
        <v>127</v>
      </c>
      <c r="B137" s="143"/>
      <c r="C137" s="144"/>
      <c r="D137" s="145"/>
      <c r="E137" s="136"/>
      <c r="F137" s="106" t="str">
        <f ca="1">IF(E137&gt;0,IF($B$6="Nenndurchfluss nach EN215 3.4.1 mit 2K und 10kPa (Standard)",INDIRECT("Daten!B"&amp;MATCH(E137,Daten!$A$4:$A$18,-1)+3),INDIRECT("Daten!D"&amp;MATCH(E137,Daten!$C$4:$C$18,-1)+3)),"")</f>
        <v/>
      </c>
      <c r="G137" s="103"/>
    </row>
    <row r="138" spans="1:7" x14ac:dyDescent="0.25">
      <c r="A138" s="7">
        <v>128</v>
      </c>
      <c r="B138" s="143"/>
      <c r="C138" s="144"/>
      <c r="D138" s="145"/>
      <c r="E138" s="136"/>
      <c r="F138" s="106" t="str">
        <f ca="1">IF(E138&gt;0,IF($B$6="Nenndurchfluss nach EN215 3.4.1 mit 2K und 10kPa (Standard)",INDIRECT("Daten!B"&amp;MATCH(E138,Daten!$A$4:$A$18,-1)+3),INDIRECT("Daten!D"&amp;MATCH(E138,Daten!$C$4:$C$18,-1)+3)),"")</f>
        <v/>
      </c>
      <c r="G138" s="103"/>
    </row>
    <row r="139" spans="1:7" x14ac:dyDescent="0.25">
      <c r="A139" s="7">
        <v>129</v>
      </c>
      <c r="B139" s="143"/>
      <c r="C139" s="144"/>
      <c r="D139" s="145"/>
      <c r="E139" s="136"/>
      <c r="F139" s="106" t="str">
        <f ca="1">IF(E139&gt;0,IF($B$6="Nenndurchfluss nach EN215 3.4.1 mit 2K und 10kPa (Standard)",INDIRECT("Daten!B"&amp;MATCH(E139,Daten!$A$4:$A$18,-1)+3),INDIRECT("Daten!D"&amp;MATCH(E139,Daten!$C$4:$C$18,-1)+3)),"")</f>
        <v/>
      </c>
      <c r="G139" s="103"/>
    </row>
    <row r="140" spans="1:7" x14ac:dyDescent="0.25">
      <c r="A140" s="7">
        <v>130</v>
      </c>
      <c r="B140" s="143"/>
      <c r="C140" s="144"/>
      <c r="D140" s="145"/>
      <c r="E140" s="136"/>
      <c r="F140" s="106" t="str">
        <f ca="1">IF(E140&gt;0,IF($B$6="Nenndurchfluss nach EN215 3.4.1 mit 2K und 10kPa (Standard)",INDIRECT("Daten!B"&amp;MATCH(E140,Daten!$A$4:$A$18,-1)+3),INDIRECT("Daten!D"&amp;MATCH(E140,Daten!$C$4:$C$18,-1)+3)),"")</f>
        <v/>
      </c>
      <c r="G140" s="103"/>
    </row>
    <row r="141" spans="1:7" x14ac:dyDescent="0.25">
      <c r="A141" s="7">
        <v>131</v>
      </c>
      <c r="B141" s="143"/>
      <c r="C141" s="144"/>
      <c r="D141" s="145"/>
      <c r="E141" s="136"/>
      <c r="F141" s="106" t="str">
        <f ca="1">IF(E141&gt;0,IF($B$6="Nenndurchfluss nach EN215 3.4.1 mit 2K und 10kPa (Standard)",INDIRECT("Daten!B"&amp;MATCH(E141,Daten!$A$4:$A$18,-1)+3),INDIRECT("Daten!D"&amp;MATCH(E141,Daten!$C$4:$C$18,-1)+3)),"")</f>
        <v/>
      </c>
      <c r="G141" s="103"/>
    </row>
    <row r="142" spans="1:7" x14ac:dyDescent="0.25">
      <c r="A142" s="7">
        <v>132</v>
      </c>
      <c r="B142" s="143"/>
      <c r="C142" s="144"/>
      <c r="D142" s="145"/>
      <c r="E142" s="136"/>
      <c r="F142" s="106" t="str">
        <f ca="1">IF(E142&gt;0,IF($B$6="Nenndurchfluss nach EN215 3.4.1 mit 2K und 10kPa (Standard)",INDIRECT("Daten!B"&amp;MATCH(E142,Daten!$A$4:$A$18,-1)+3),INDIRECT("Daten!D"&amp;MATCH(E142,Daten!$C$4:$C$18,-1)+3)),"")</f>
        <v/>
      </c>
      <c r="G142" s="103"/>
    </row>
    <row r="143" spans="1:7" x14ac:dyDescent="0.25">
      <c r="A143" s="7">
        <v>133</v>
      </c>
      <c r="B143" s="143"/>
      <c r="C143" s="144"/>
      <c r="D143" s="145"/>
      <c r="E143" s="136"/>
      <c r="F143" s="106" t="str">
        <f ca="1">IF(E143&gt;0,IF($B$6="Nenndurchfluss nach EN215 3.4.1 mit 2K und 10kPa (Standard)",INDIRECT("Daten!B"&amp;MATCH(E143,Daten!$A$4:$A$18,-1)+3),INDIRECT("Daten!D"&amp;MATCH(E143,Daten!$C$4:$C$18,-1)+3)),"")</f>
        <v/>
      </c>
      <c r="G143" s="103"/>
    </row>
    <row r="144" spans="1:7" x14ac:dyDescent="0.25">
      <c r="A144" s="7">
        <v>134</v>
      </c>
      <c r="B144" s="143"/>
      <c r="C144" s="144"/>
      <c r="D144" s="145"/>
      <c r="E144" s="136"/>
      <c r="F144" s="106" t="str">
        <f ca="1">IF(E144&gt;0,IF($B$6="Nenndurchfluss nach EN215 3.4.1 mit 2K und 10kPa (Standard)",INDIRECT("Daten!B"&amp;MATCH(E144,Daten!$A$4:$A$18,-1)+3),INDIRECT("Daten!D"&amp;MATCH(E144,Daten!$C$4:$C$18,-1)+3)),"")</f>
        <v/>
      </c>
      <c r="G144" s="103"/>
    </row>
    <row r="145" spans="1:7" x14ac:dyDescent="0.25">
      <c r="A145" s="7">
        <v>135</v>
      </c>
      <c r="B145" s="143"/>
      <c r="C145" s="144"/>
      <c r="D145" s="145"/>
      <c r="E145" s="136"/>
      <c r="F145" s="106" t="str">
        <f ca="1">IF(E145&gt;0,IF($B$6="Nenndurchfluss nach EN215 3.4.1 mit 2K und 10kPa (Standard)",INDIRECT("Daten!B"&amp;MATCH(E145,Daten!$A$4:$A$18,-1)+3),INDIRECT("Daten!D"&amp;MATCH(E145,Daten!$C$4:$C$18,-1)+3)),"")</f>
        <v/>
      </c>
      <c r="G145" s="103"/>
    </row>
    <row r="146" spans="1:7" x14ac:dyDescent="0.25">
      <c r="A146" s="7">
        <v>136</v>
      </c>
      <c r="B146" s="143"/>
      <c r="C146" s="144"/>
      <c r="D146" s="145"/>
      <c r="E146" s="136"/>
      <c r="F146" s="106" t="str">
        <f ca="1">IF(E146&gt;0,IF($B$6="Nenndurchfluss nach EN215 3.4.1 mit 2K und 10kPa (Standard)",INDIRECT("Daten!B"&amp;MATCH(E146,Daten!$A$4:$A$18,-1)+3),INDIRECT("Daten!D"&amp;MATCH(E146,Daten!$C$4:$C$18,-1)+3)),"")</f>
        <v/>
      </c>
      <c r="G146" s="103"/>
    </row>
    <row r="147" spans="1:7" x14ac:dyDescent="0.25">
      <c r="A147" s="7">
        <v>137</v>
      </c>
      <c r="B147" s="143"/>
      <c r="C147" s="144"/>
      <c r="D147" s="145"/>
      <c r="E147" s="136"/>
      <c r="F147" s="106" t="str">
        <f ca="1">IF(E147&gt;0,IF($B$6="Nenndurchfluss nach EN215 3.4.1 mit 2K und 10kPa (Standard)",INDIRECT("Daten!B"&amp;MATCH(E147,Daten!$A$4:$A$18,-1)+3),INDIRECT("Daten!D"&amp;MATCH(E147,Daten!$C$4:$C$18,-1)+3)),"")</f>
        <v/>
      </c>
      <c r="G147" s="103"/>
    </row>
    <row r="148" spans="1:7" x14ac:dyDescent="0.25">
      <c r="A148" s="7">
        <v>138</v>
      </c>
      <c r="B148" s="143"/>
      <c r="C148" s="144"/>
      <c r="D148" s="145"/>
      <c r="E148" s="136"/>
      <c r="F148" s="106" t="str">
        <f ca="1">IF(E148&gt;0,IF($B$6="Nenndurchfluss nach EN215 3.4.1 mit 2K und 10kPa (Standard)",INDIRECT("Daten!B"&amp;MATCH(E148,Daten!$A$4:$A$18,-1)+3),INDIRECT("Daten!D"&amp;MATCH(E148,Daten!$C$4:$C$18,-1)+3)),"")</f>
        <v/>
      </c>
      <c r="G148" s="103"/>
    </row>
    <row r="149" spans="1:7" x14ac:dyDescent="0.25">
      <c r="A149" s="7">
        <v>139</v>
      </c>
      <c r="B149" s="143"/>
      <c r="C149" s="144"/>
      <c r="D149" s="145"/>
      <c r="E149" s="136"/>
      <c r="F149" s="106" t="str">
        <f ca="1">IF(E149&gt;0,IF($B$6="Nenndurchfluss nach EN215 3.4.1 mit 2K und 10kPa (Standard)",INDIRECT("Daten!B"&amp;MATCH(E149,Daten!$A$4:$A$18,-1)+3),INDIRECT("Daten!D"&amp;MATCH(E149,Daten!$C$4:$C$18,-1)+3)),"")</f>
        <v/>
      </c>
      <c r="G149" s="103"/>
    </row>
    <row r="150" spans="1:7" x14ac:dyDescent="0.25">
      <c r="A150" s="7">
        <v>140</v>
      </c>
      <c r="B150" s="143"/>
      <c r="C150" s="144"/>
      <c r="D150" s="145"/>
      <c r="E150" s="136"/>
      <c r="F150" s="106" t="str">
        <f ca="1">IF(E150&gt;0,IF($B$6="Nenndurchfluss nach EN215 3.4.1 mit 2K und 10kPa (Standard)",INDIRECT("Daten!B"&amp;MATCH(E150,Daten!$A$4:$A$18,-1)+3),INDIRECT("Daten!D"&amp;MATCH(E150,Daten!$C$4:$C$18,-1)+3)),"")</f>
        <v/>
      </c>
      <c r="G150" s="103"/>
    </row>
    <row r="151" spans="1:7" x14ac:dyDescent="0.25">
      <c r="A151" s="7">
        <v>141</v>
      </c>
      <c r="B151" s="143"/>
      <c r="C151" s="144"/>
      <c r="D151" s="145"/>
      <c r="E151" s="136"/>
      <c r="F151" s="106" t="str">
        <f ca="1">IF(E151&gt;0,IF($B$6="Nenndurchfluss nach EN215 3.4.1 mit 2K und 10kPa (Standard)",INDIRECT("Daten!B"&amp;MATCH(E151,Daten!$A$4:$A$18,-1)+3),INDIRECT("Daten!D"&amp;MATCH(E151,Daten!$C$4:$C$18,-1)+3)),"")</f>
        <v/>
      </c>
      <c r="G151" s="103"/>
    </row>
    <row r="152" spans="1:7" x14ac:dyDescent="0.25">
      <c r="A152" s="7">
        <v>142</v>
      </c>
      <c r="B152" s="143"/>
      <c r="C152" s="144"/>
      <c r="D152" s="145"/>
      <c r="E152" s="136"/>
      <c r="F152" s="106" t="str">
        <f ca="1">IF(E152&gt;0,IF($B$6="Nenndurchfluss nach EN215 3.4.1 mit 2K und 10kPa (Standard)",INDIRECT("Daten!B"&amp;MATCH(E152,Daten!$A$4:$A$18,-1)+3),INDIRECT("Daten!D"&amp;MATCH(E152,Daten!$C$4:$C$18,-1)+3)),"")</f>
        <v/>
      </c>
      <c r="G152" s="103"/>
    </row>
    <row r="153" spans="1:7" x14ac:dyDescent="0.25">
      <c r="A153" s="7">
        <v>143</v>
      </c>
      <c r="B153" s="143"/>
      <c r="C153" s="144"/>
      <c r="D153" s="145"/>
      <c r="E153" s="136"/>
      <c r="F153" s="106" t="str">
        <f ca="1">IF(E153&gt;0,IF($B$6="Nenndurchfluss nach EN215 3.4.1 mit 2K und 10kPa (Standard)",INDIRECT("Daten!B"&amp;MATCH(E153,Daten!$A$4:$A$18,-1)+3),INDIRECT("Daten!D"&amp;MATCH(E153,Daten!$C$4:$C$18,-1)+3)),"")</f>
        <v/>
      </c>
      <c r="G153" s="103"/>
    </row>
    <row r="154" spans="1:7" x14ac:dyDescent="0.25">
      <c r="A154" s="7">
        <v>144</v>
      </c>
      <c r="B154" s="143"/>
      <c r="C154" s="144"/>
      <c r="D154" s="145"/>
      <c r="E154" s="136"/>
      <c r="F154" s="106" t="str">
        <f ca="1">IF(E154&gt;0,IF($B$6="Nenndurchfluss nach EN215 3.4.1 mit 2K und 10kPa (Standard)",INDIRECT("Daten!B"&amp;MATCH(E154,Daten!$A$4:$A$18,-1)+3),INDIRECT("Daten!D"&amp;MATCH(E154,Daten!$C$4:$C$18,-1)+3)),"")</f>
        <v/>
      </c>
      <c r="G154" s="103"/>
    </row>
    <row r="155" spans="1:7" x14ac:dyDescent="0.25">
      <c r="A155" s="7">
        <v>145</v>
      </c>
      <c r="B155" s="143"/>
      <c r="C155" s="144"/>
      <c r="D155" s="145"/>
      <c r="E155" s="136"/>
      <c r="F155" s="106" t="str">
        <f ca="1">IF(E155&gt;0,IF($B$6="Nenndurchfluss nach EN215 3.4.1 mit 2K und 10kPa (Standard)",INDIRECT("Daten!B"&amp;MATCH(E155,Daten!$A$4:$A$18,-1)+3),INDIRECT("Daten!D"&amp;MATCH(E155,Daten!$C$4:$C$18,-1)+3)),"")</f>
        <v/>
      </c>
      <c r="G155" s="103"/>
    </row>
    <row r="156" spans="1:7" x14ac:dyDescent="0.25">
      <c r="A156" s="7">
        <v>146</v>
      </c>
      <c r="B156" s="143"/>
      <c r="C156" s="144"/>
      <c r="D156" s="145"/>
      <c r="E156" s="136"/>
      <c r="F156" s="106" t="str">
        <f ca="1">IF(E156&gt;0,IF($B$6="Nenndurchfluss nach EN215 3.4.1 mit 2K und 10kPa (Standard)",INDIRECT("Daten!B"&amp;MATCH(E156,Daten!$A$4:$A$18,-1)+3),INDIRECT("Daten!D"&amp;MATCH(E156,Daten!$C$4:$C$18,-1)+3)),"")</f>
        <v/>
      </c>
      <c r="G156" s="103"/>
    </row>
    <row r="157" spans="1:7" x14ac:dyDescent="0.25">
      <c r="A157" s="7">
        <v>147</v>
      </c>
      <c r="B157" s="143"/>
      <c r="C157" s="144"/>
      <c r="D157" s="145"/>
      <c r="E157" s="136"/>
      <c r="F157" s="106" t="str">
        <f ca="1">IF(E157&gt;0,IF($B$6="Nenndurchfluss nach EN215 3.4.1 mit 2K und 10kPa (Standard)",INDIRECT("Daten!B"&amp;MATCH(E157,Daten!$A$4:$A$18,-1)+3),INDIRECT("Daten!D"&amp;MATCH(E157,Daten!$C$4:$C$18,-1)+3)),"")</f>
        <v/>
      </c>
      <c r="G157" s="103"/>
    </row>
    <row r="158" spans="1:7" x14ac:dyDescent="0.25">
      <c r="A158" s="7">
        <v>148</v>
      </c>
      <c r="B158" s="143"/>
      <c r="C158" s="144"/>
      <c r="D158" s="145"/>
      <c r="E158" s="136"/>
      <c r="F158" s="106" t="str">
        <f ca="1">IF(E158&gt;0,IF($B$6="Nenndurchfluss nach EN215 3.4.1 mit 2K und 10kPa (Standard)",INDIRECT("Daten!B"&amp;MATCH(E158,Daten!$A$4:$A$18,-1)+3),INDIRECT("Daten!D"&amp;MATCH(E158,Daten!$C$4:$C$18,-1)+3)),"")</f>
        <v/>
      </c>
      <c r="G158" s="103"/>
    </row>
    <row r="159" spans="1:7" x14ac:dyDescent="0.25">
      <c r="A159" s="7">
        <v>149</v>
      </c>
      <c r="B159" s="143"/>
      <c r="C159" s="144"/>
      <c r="D159" s="145"/>
      <c r="E159" s="136"/>
      <c r="F159" s="106" t="str">
        <f ca="1">IF(E159&gt;0,IF($B$6="Nenndurchfluss nach EN215 3.4.1 mit 2K und 10kPa (Standard)",INDIRECT("Daten!B"&amp;MATCH(E159,Daten!$A$4:$A$18,-1)+3),INDIRECT("Daten!D"&amp;MATCH(E159,Daten!$C$4:$C$18,-1)+3)),"")</f>
        <v/>
      </c>
      <c r="G159" s="103"/>
    </row>
    <row r="160" spans="1:7" x14ac:dyDescent="0.25">
      <c r="A160" s="7">
        <v>150</v>
      </c>
      <c r="B160" s="143"/>
      <c r="C160" s="144"/>
      <c r="D160" s="145"/>
      <c r="E160" s="136"/>
      <c r="F160" s="106" t="str">
        <f ca="1">IF(E160&gt;0,IF($B$6="Nenndurchfluss nach EN215 3.4.1 mit 2K und 10kPa (Standard)",INDIRECT("Daten!B"&amp;MATCH(E160,Daten!$A$4:$A$18,-1)+3),INDIRECT("Daten!D"&amp;MATCH(E160,Daten!$C$4:$C$18,-1)+3)),"")</f>
        <v/>
      </c>
      <c r="G160" s="103"/>
    </row>
    <row r="161" spans="1:7" x14ac:dyDescent="0.25">
      <c r="A161" s="7">
        <v>151</v>
      </c>
      <c r="B161" s="143"/>
      <c r="C161" s="144"/>
      <c r="D161" s="145"/>
      <c r="E161" s="137"/>
      <c r="F161" s="106" t="str">
        <f ca="1">IF(E161&gt;0,IF($B$6="Nenndurchfluss nach EN215 3.4.1 mit 2K und 10kPa (Standard)",INDIRECT("Daten!B"&amp;MATCH(E161,Daten!$A$4:$A$18,-1)+3),INDIRECT("Daten!D"&amp;MATCH(E161,Daten!$C$4:$C$18,-1)+3)),"")</f>
        <v/>
      </c>
      <c r="G161" s="103"/>
    </row>
  </sheetData>
  <sheetProtection algorithmName="SHA-512" hashValue="MyawFJPPs6WXgqeQwLJLnnWZ4UUVU8T+TWtUM8E3bfl5cWs6KA1SP2Er1m/wjh/YHfyXdQ28M2PGIg1ODr/RaA==" saltValue="g3+MFV1tqNtu2wJ3ttw5FA==" spinCount="100000" sheet="1" selectLockedCells="1"/>
  <mergeCells count="6">
    <mergeCell ref="I4:J8"/>
    <mergeCell ref="I14:J18"/>
    <mergeCell ref="A9:E9"/>
    <mergeCell ref="B6:D7"/>
    <mergeCell ref="A1:G1"/>
    <mergeCell ref="A2:G2"/>
  </mergeCells>
  <dataValidations count="1">
    <dataValidation type="list" allowBlank="1" showInputMessage="1" showErrorMessage="1" sqref="B6:D7" xr:uid="{00000000-0002-0000-0300-000000000000}">
      <formula1>"Nenndurchfluss nach EN215 3.4.1 mit 2K und 10kPa (Standard),Maximaler Durchfluss bei Vollhub nach EN215 3.4.3 - mit thermischem Antrieb (auf/zu)"</formula1>
    </dataValidation>
  </dataValidations>
  <pageMargins left="0.70866141732283472" right="0.70866141732283472" top="0.78740157480314965" bottom="0.78740157480314965" header="0.31496062992125984" footer="0.31496062992125984"/>
  <pageSetup scale="81" fitToHeight="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E797E56B-1301-4948-9E32-982BBB17AD15}">
          <x14:formula1>
            <xm:f>Daten!$O$9:$O$23</xm:f>
          </x14:formula1>
          <xm:sqref>G11:G161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4D10CA-874D-4FD8-BD76-4F07D425A27B}">
  <sheetPr codeName="Tabelle7">
    <tabColor theme="9" tint="0.79998168889431442"/>
    <pageSetUpPr fitToPage="1"/>
  </sheetPr>
  <dimension ref="B3:I22"/>
  <sheetViews>
    <sheetView showZeros="0" workbookViewId="0">
      <selection activeCell="C3" sqref="C3"/>
    </sheetView>
  </sheetViews>
  <sheetFormatPr baseColWidth="10" defaultRowHeight="15" x14ac:dyDescent="0.25"/>
  <cols>
    <col min="1" max="1" width="11.42578125" style="66"/>
    <col min="2" max="2" width="43.5703125" style="66" bestFit="1" customWidth="1"/>
    <col min="3" max="3" width="26.140625" style="66" bestFit="1" customWidth="1"/>
    <col min="4" max="4" width="16.140625" style="78" bestFit="1" customWidth="1"/>
    <col min="5" max="5" width="11.42578125" style="66"/>
    <col min="6" max="6" width="13.85546875" style="66" bestFit="1" customWidth="1"/>
    <col min="7" max="16384" width="11.42578125" style="66"/>
  </cols>
  <sheetData>
    <row r="3" spans="2:9" x14ac:dyDescent="0.25">
      <c r="B3" s="79" t="s">
        <v>82</v>
      </c>
      <c r="C3" s="159" t="s">
        <v>81</v>
      </c>
      <c r="D3" s="78" t="s">
        <v>85</v>
      </c>
    </row>
    <row r="4" spans="2:9" x14ac:dyDescent="0.25">
      <c r="B4" s="79"/>
      <c r="C4" s="1"/>
    </row>
    <row r="5" spans="2:9" ht="21" x14ac:dyDescent="0.35">
      <c r="B5" s="242" t="s">
        <v>87</v>
      </c>
      <c r="C5" s="242"/>
      <c r="D5" s="242"/>
      <c r="E5" s="242"/>
      <c r="F5" s="242"/>
    </row>
    <row r="6" spans="2:9" x14ac:dyDescent="0.25">
      <c r="B6" s="86" t="s">
        <v>86</v>
      </c>
      <c r="C6" s="86" t="s">
        <v>62</v>
      </c>
      <c r="D6" s="87" t="s">
        <v>61</v>
      </c>
      <c r="E6" s="86" t="s">
        <v>78</v>
      </c>
      <c r="F6" s="86" t="s">
        <v>79</v>
      </c>
    </row>
    <row r="7" spans="2:9" x14ac:dyDescent="0.25">
      <c r="B7" s="82" t="s">
        <v>69</v>
      </c>
      <c r="C7" s="82" t="s">
        <v>63</v>
      </c>
      <c r="D7" s="83">
        <v>28</v>
      </c>
      <c r="E7" s="82">
        <f>COUNTIF(IF($C$3="TRV Leistung bekannt",'TRV Leistung bekannt'!H:H,'TRV Wassermenge bekannt'!G:G),Bestellübersicht!B7)</f>
        <v>1</v>
      </c>
      <c r="F7" s="84">
        <f>E7*D7</f>
        <v>28</v>
      </c>
    </row>
    <row r="8" spans="2:9" x14ac:dyDescent="0.25">
      <c r="B8" s="82" t="s">
        <v>50</v>
      </c>
      <c r="C8" s="82" t="s">
        <v>64</v>
      </c>
      <c r="D8" s="83">
        <v>29</v>
      </c>
      <c r="E8" s="82">
        <f>COUNTIF(IF($C$3="TRV Leistung bekannt",'TRV Leistung bekannt'!H:H,'TRV Wassermenge bekannt'!G:G),Bestellübersicht!B8)</f>
        <v>0</v>
      </c>
      <c r="F8" s="84">
        <f t="shared" ref="F8:F20" si="0">E8*D8</f>
        <v>0</v>
      </c>
    </row>
    <row r="9" spans="2:9" x14ac:dyDescent="0.25">
      <c r="B9" s="82" t="s">
        <v>52</v>
      </c>
      <c r="C9" s="82" t="s">
        <v>65</v>
      </c>
      <c r="D9" s="83">
        <v>34</v>
      </c>
      <c r="E9" s="82">
        <f>COUNTIF(IF($C$3="TRV Leistung bekannt",'TRV Leistung bekannt'!H:H,'TRV Wassermenge bekannt'!G:G),Bestellübersicht!B9)</f>
        <v>0</v>
      </c>
      <c r="F9" s="84">
        <f t="shared" si="0"/>
        <v>0</v>
      </c>
    </row>
    <row r="10" spans="2:9" x14ac:dyDescent="0.25">
      <c r="B10" s="82" t="s">
        <v>53</v>
      </c>
      <c r="C10" s="82" t="s">
        <v>66</v>
      </c>
      <c r="D10" s="83">
        <v>26</v>
      </c>
      <c r="E10" s="82">
        <f>COUNTIF(IF($C$3="TRV Leistung bekannt",'TRV Leistung bekannt'!H:H,'TRV Wassermenge bekannt'!G:G),Bestellübersicht!B10)</f>
        <v>0</v>
      </c>
      <c r="F10" s="84">
        <f t="shared" si="0"/>
        <v>0</v>
      </c>
      <c r="I10" s="80"/>
    </row>
    <row r="11" spans="2:9" x14ac:dyDescent="0.25">
      <c r="B11" s="82" t="s">
        <v>49</v>
      </c>
      <c r="C11" s="82" t="s">
        <v>67</v>
      </c>
      <c r="D11" s="83">
        <v>27</v>
      </c>
      <c r="E11" s="82">
        <f>COUNTIF(IF($C$3="TRV Leistung bekannt",'TRV Leistung bekannt'!H:H,'TRV Wassermenge bekannt'!G:G),Bestellübersicht!B11)</f>
        <v>0</v>
      </c>
      <c r="F11" s="84">
        <f t="shared" si="0"/>
        <v>0</v>
      </c>
    </row>
    <row r="12" spans="2:9" x14ac:dyDescent="0.25">
      <c r="B12" s="82" t="s">
        <v>51</v>
      </c>
      <c r="C12" s="82" t="s">
        <v>68</v>
      </c>
      <c r="D12" s="83">
        <v>31</v>
      </c>
      <c r="E12" s="82">
        <f>COUNTIF(IF($C$3="TRV Leistung bekannt",'TRV Leistung bekannt'!H:H,'TRV Wassermenge bekannt'!G:G),Bestellübersicht!B12)</f>
        <v>0</v>
      </c>
      <c r="F12" s="84">
        <f t="shared" si="0"/>
        <v>0</v>
      </c>
    </row>
    <row r="13" spans="2:9" x14ac:dyDescent="0.25">
      <c r="B13" s="82" t="s">
        <v>54</v>
      </c>
      <c r="C13" s="82" t="s">
        <v>70</v>
      </c>
      <c r="D13" s="83">
        <v>30</v>
      </c>
      <c r="E13" s="82">
        <f>COUNTIF(IF($C$3="TRV Leistung bekannt",'TRV Leistung bekannt'!H:H,'TRV Wassermenge bekannt'!G:G),Bestellübersicht!B13)</f>
        <v>0</v>
      </c>
      <c r="F13" s="84">
        <f t="shared" si="0"/>
        <v>0</v>
      </c>
    </row>
    <row r="14" spans="2:9" x14ac:dyDescent="0.25">
      <c r="B14" s="82" t="s">
        <v>55</v>
      </c>
      <c r="C14" s="82" t="s">
        <v>71</v>
      </c>
      <c r="D14" s="83">
        <v>31</v>
      </c>
      <c r="E14" s="82">
        <f>COUNTIF(IF($C$3="TRV Leistung bekannt",'TRV Leistung bekannt'!H:H,'TRV Wassermenge bekannt'!G:G),Bestellübersicht!B14)</f>
        <v>0</v>
      </c>
      <c r="F14" s="84">
        <f t="shared" si="0"/>
        <v>0</v>
      </c>
    </row>
    <row r="15" spans="2:9" x14ac:dyDescent="0.25">
      <c r="B15" s="82" t="s">
        <v>56</v>
      </c>
      <c r="C15" s="82" t="s">
        <v>72</v>
      </c>
      <c r="D15" s="83">
        <v>36</v>
      </c>
      <c r="E15" s="82">
        <f>COUNTIF(IF($C$3="TRV Leistung bekannt",'TRV Leistung bekannt'!H:H,'TRV Wassermenge bekannt'!G:G),Bestellübersicht!B15)</f>
        <v>0</v>
      </c>
      <c r="F15" s="84">
        <f t="shared" si="0"/>
        <v>0</v>
      </c>
    </row>
    <row r="16" spans="2:9" x14ac:dyDescent="0.25">
      <c r="B16" s="82" t="s">
        <v>57</v>
      </c>
      <c r="C16" s="82" t="s">
        <v>73</v>
      </c>
      <c r="D16" s="83">
        <v>36</v>
      </c>
      <c r="E16" s="82">
        <f>COUNTIF(IF($C$3="TRV Leistung bekannt",'TRV Leistung bekannt'!H:H,'TRV Wassermenge bekannt'!G:G),Bestellübersicht!B16)</f>
        <v>0</v>
      </c>
      <c r="F16" s="84">
        <f t="shared" si="0"/>
        <v>0</v>
      </c>
    </row>
    <row r="17" spans="2:6" x14ac:dyDescent="0.25">
      <c r="B17" s="82" t="s">
        <v>58</v>
      </c>
      <c r="C17" s="82" t="s">
        <v>74</v>
      </c>
      <c r="D17" s="83">
        <v>36</v>
      </c>
      <c r="E17" s="82">
        <f>COUNTIF(IF($C$3="TRV Leistung bekannt",'TRV Leistung bekannt'!H:H,'TRV Wassermenge bekannt'!G:G),Bestellübersicht!B17)</f>
        <v>0</v>
      </c>
      <c r="F17" s="84">
        <f t="shared" si="0"/>
        <v>0</v>
      </c>
    </row>
    <row r="18" spans="2:6" x14ac:dyDescent="0.25">
      <c r="B18" s="82" t="s">
        <v>59</v>
      </c>
      <c r="C18" s="82" t="s">
        <v>75</v>
      </c>
      <c r="D18" s="83">
        <v>36</v>
      </c>
      <c r="E18" s="82">
        <f>COUNTIF(IF($C$3="TRV Leistung bekannt",'TRV Leistung bekannt'!H:H,'TRV Wassermenge bekannt'!G:G),Bestellübersicht!B18)</f>
        <v>0</v>
      </c>
      <c r="F18" s="84">
        <f t="shared" si="0"/>
        <v>0</v>
      </c>
    </row>
    <row r="19" spans="2:6" x14ac:dyDescent="0.25">
      <c r="B19" s="85" t="s">
        <v>83</v>
      </c>
      <c r="C19" s="82" t="s">
        <v>76</v>
      </c>
      <c r="D19" s="83">
        <v>52.5</v>
      </c>
      <c r="E19" s="82">
        <f>COUNTIF(IF($C$3="TRV Leistung bekannt",'TRV Leistung bekannt'!H:H,'TRV Wassermenge bekannt'!G:G),Bestellübersicht!B19)</f>
        <v>0</v>
      </c>
      <c r="F19" s="84">
        <f t="shared" si="0"/>
        <v>0</v>
      </c>
    </row>
    <row r="20" spans="2:6" x14ac:dyDescent="0.25">
      <c r="B20" s="82" t="s">
        <v>84</v>
      </c>
      <c r="C20" s="82" t="s">
        <v>77</v>
      </c>
      <c r="D20" s="83">
        <v>52.5</v>
      </c>
      <c r="E20" s="82">
        <f>COUNTIF(IF($C$3="TRV Leistung bekannt",'TRV Leistung bekannt'!H:H,'TRV Wassermenge bekannt'!G:G),Bestellübersicht!B20)</f>
        <v>0</v>
      </c>
      <c r="F20" s="84">
        <f t="shared" si="0"/>
        <v>0</v>
      </c>
    </row>
    <row r="21" spans="2:6" x14ac:dyDescent="0.25">
      <c r="B21" s="1"/>
      <c r="C21" s="1"/>
      <c r="D21" s="81" t="s">
        <v>80</v>
      </c>
      <c r="E21" s="82">
        <f>SUM(E7:E20)</f>
        <v>1</v>
      </c>
      <c r="F21" s="84">
        <f>SUM(F7:F20)</f>
        <v>28</v>
      </c>
    </row>
    <row r="22" spans="2:6" x14ac:dyDescent="0.25">
      <c r="B22" s="1"/>
      <c r="C22" s="1"/>
    </row>
  </sheetData>
  <sheetProtection algorithmName="SHA-512" hashValue="SmPkw5N6R5PSatCi2uba2klWxqGDqgZliURBqqSsgEZHJqrVyD4w7CxW7OfO4d/fgNAm5BIOpUZLumVZJYdlOw==" saltValue="+aVShYBkk9vlDqct3GKi8g==" spinCount="100000" sheet="1" selectLockedCells="1"/>
  <mergeCells count="1">
    <mergeCell ref="B5:F5"/>
  </mergeCells>
  <pageMargins left="0.7" right="0.7" top="0.78740157499999996" bottom="0.78740157499999996" header="0.3" footer="0.3"/>
  <pageSetup paperSize="9" scale="84" fitToHeight="0" orientation="landscape" horizontalDpi="360" verticalDpi="36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9EC674F9-8510-433B-B461-43AA76BC2CB0}">
          <x14:formula1>
            <xm:f>Daten!$I$22:$I$23</xm:f>
          </x14:formula1>
          <xm:sqref>C3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61084B-CD68-4AE3-9332-EF98B36773DF}">
  <sheetPr>
    <tabColor theme="4" tint="-0.249977111117893"/>
    <pageSetUpPr fitToPage="1"/>
  </sheetPr>
  <dimension ref="A1:T161"/>
  <sheetViews>
    <sheetView zoomScaleNormal="100" workbookViewId="0">
      <selection activeCell="B16" sqref="B16"/>
    </sheetView>
  </sheetViews>
  <sheetFormatPr baseColWidth="10" defaultRowHeight="15" x14ac:dyDescent="0.25"/>
  <cols>
    <col min="1" max="1" width="10.28515625" style="1" customWidth="1"/>
    <col min="2" max="2" width="13.28515625" style="1" customWidth="1"/>
    <col min="3" max="3" width="12" style="1" customWidth="1"/>
    <col min="4" max="4" width="10.28515625" style="1" customWidth="1"/>
    <col min="5" max="5" width="14.7109375" style="1" customWidth="1"/>
    <col min="6" max="6" width="18.85546875" style="1" bestFit="1" customWidth="1"/>
    <col min="7" max="7" width="15.5703125" style="1" bestFit="1" customWidth="1"/>
    <col min="8" max="8" width="10.28515625" style="27" customWidth="1"/>
    <col min="9" max="9" width="13.42578125" style="2" customWidth="1"/>
    <col min="10" max="16384" width="11.42578125" style="1"/>
  </cols>
  <sheetData>
    <row r="1" spans="1:20" ht="26.25" x14ac:dyDescent="0.4">
      <c r="A1" s="243" t="s">
        <v>116</v>
      </c>
      <c r="B1" s="243"/>
      <c r="C1" s="243"/>
      <c r="D1" s="243"/>
      <c r="E1" s="243"/>
      <c r="F1" s="243"/>
      <c r="G1" s="243"/>
      <c r="H1" s="102"/>
      <c r="I1" s="67"/>
    </row>
    <row r="2" spans="1:20" ht="34.5" customHeight="1" x14ac:dyDescent="0.25">
      <c r="A2" s="237" t="s">
        <v>43</v>
      </c>
      <c r="B2" s="237"/>
      <c r="C2" s="237"/>
      <c r="D2" s="237"/>
      <c r="E2" s="237"/>
      <c r="F2" s="237"/>
      <c r="G2" s="237"/>
    </row>
    <row r="3" spans="1:20" x14ac:dyDescent="0.25">
      <c r="A3" s="2" t="s">
        <v>0</v>
      </c>
      <c r="B3" s="22" t="s">
        <v>28</v>
      </c>
      <c r="C3" s="23"/>
      <c r="D3" s="24"/>
      <c r="E3" s="24"/>
      <c r="H3" s="73"/>
      <c r="K3" s="27"/>
    </row>
    <row r="4" spans="1:20" x14ac:dyDescent="0.25">
      <c r="A4" s="1" t="s">
        <v>1</v>
      </c>
      <c r="B4" s="22"/>
      <c r="C4" s="23"/>
      <c r="D4" s="24"/>
      <c r="E4" s="24"/>
    </row>
    <row r="5" spans="1:20" x14ac:dyDescent="0.25">
      <c r="A5" s="1" t="s">
        <v>2</v>
      </c>
      <c r="B5" s="22"/>
      <c r="C5" s="23"/>
      <c r="D5" s="24"/>
      <c r="E5" s="24"/>
    </row>
    <row r="6" spans="1:20" x14ac:dyDescent="0.25">
      <c r="B6" s="46" t="s">
        <v>26</v>
      </c>
      <c r="I6" s="1"/>
    </row>
    <row r="7" spans="1:20" x14ac:dyDescent="0.25">
      <c r="A7" s="1" t="s">
        <v>24</v>
      </c>
      <c r="B7" s="11" t="s">
        <v>16</v>
      </c>
      <c r="C7" s="38">
        <v>70</v>
      </c>
      <c r="D7" s="12" t="s">
        <v>15</v>
      </c>
      <c r="F7" s="3">
        <v>4.1870000000000003</v>
      </c>
      <c r="H7" s="102"/>
      <c r="I7" s="1"/>
      <c r="J7" s="236" t="s">
        <v>120</v>
      </c>
      <c r="K7" s="236"/>
      <c r="M7" s="236" t="s">
        <v>114</v>
      </c>
      <c r="N7" s="236"/>
      <c r="P7" s="236" t="s">
        <v>115</v>
      </c>
      <c r="Q7" s="236"/>
    </row>
    <row r="8" spans="1:20" x14ac:dyDescent="0.25">
      <c r="B8" s="13" t="s">
        <v>17</v>
      </c>
      <c r="C8" s="39">
        <v>50</v>
      </c>
      <c r="D8" s="8" t="s">
        <v>15</v>
      </c>
      <c r="I8" s="1"/>
      <c r="S8" s="234" t="s">
        <v>123</v>
      </c>
      <c r="T8" s="234"/>
    </row>
    <row r="9" spans="1:20" x14ac:dyDescent="0.25">
      <c r="B9" s="75"/>
      <c r="C9" s="75"/>
      <c r="D9" s="75"/>
      <c r="E9" s="75"/>
      <c r="F9" s="238" t="s">
        <v>9</v>
      </c>
      <c r="G9" s="238"/>
      <c r="I9" s="1"/>
      <c r="S9" s="234"/>
      <c r="T9" s="234"/>
    </row>
    <row r="10" spans="1:20" x14ac:dyDescent="0.25">
      <c r="A10" s="9" t="s">
        <v>14</v>
      </c>
      <c r="B10" s="5" t="s">
        <v>4</v>
      </c>
      <c r="C10" s="5" t="s">
        <v>3</v>
      </c>
      <c r="D10" s="5" t="s">
        <v>5</v>
      </c>
      <c r="E10" s="5" t="s">
        <v>7</v>
      </c>
      <c r="F10" s="5" t="s">
        <v>8</v>
      </c>
      <c r="G10" s="5" t="s">
        <v>121</v>
      </c>
      <c r="H10" s="6" t="s">
        <v>117</v>
      </c>
      <c r="I10" s="1"/>
      <c r="S10" s="234"/>
      <c r="T10" s="234"/>
    </row>
    <row r="11" spans="1:20" ht="15" customHeight="1" x14ac:dyDescent="0.25">
      <c r="A11" s="10">
        <v>1</v>
      </c>
      <c r="B11" s="140" t="s">
        <v>38</v>
      </c>
      <c r="C11" s="141"/>
      <c r="D11" s="141"/>
      <c r="E11" s="104">
        <v>300</v>
      </c>
      <c r="F11" s="108">
        <f>IF(E11&gt;0,E11/1000/Daten!$P$4/($C$7-$C$8)*3600,"")</f>
        <v>12.897062335801289</v>
      </c>
      <c r="G11" s="109">
        <f ca="1">IF(E11&gt;0,IF(AND(F11&lt;170,F11&gt;20),INDIRECT("Daten!J"&amp;MATCH(F11,Daten!$I$4:$I$18,-1)+3),IF(F11&gt;170,INDIRECT("Daten!L"&amp;MATCH(F11,Daten!$K$4:$K$12,-1)+3),INDIRECT("Daten!N"&amp;MATCH(F11,Daten!$M$4:$M$18,-1)+3))),"")</f>
        <v>2</v>
      </c>
      <c r="H11" s="110" t="str">
        <f>IF(E11&gt;0,IF(AND(F11&lt;170,F11&gt;20),"SX",IF(F11&gt;170,"LX","FX")),"")</f>
        <v>FX</v>
      </c>
      <c r="I11" s="1"/>
      <c r="S11" s="234"/>
      <c r="T11" s="234"/>
    </row>
    <row r="12" spans="1:20" x14ac:dyDescent="0.25">
      <c r="A12" s="7">
        <v>2</v>
      </c>
      <c r="B12" s="143"/>
      <c r="C12" s="144"/>
      <c r="D12" s="144"/>
      <c r="E12" s="107">
        <v>600</v>
      </c>
      <c r="F12" s="108">
        <f>IF(E12&gt;0,E12/1000/Daten!$P$4/($C$7-$C$8)*3600,"")</f>
        <v>25.794124671602578</v>
      </c>
      <c r="G12" s="109">
        <f ca="1">IF(E12&gt;0,IF(AND(F12&lt;170,F12&gt;20),INDIRECT("Daten!J"&amp;MATCH(F12,Daten!$I$4:$I$18,-1)+3),IF(F12&gt;170,INDIRECT("Daten!L"&amp;MATCH(F12,Daten!$K$4:$K$12,-1)+3),INDIRECT("Daten!N"&amp;MATCH(F12,Daten!$M$4:$M$18,-1)+3))),"")</f>
        <v>2</v>
      </c>
      <c r="H12" s="110" t="str">
        <f t="shared" ref="H12:H75" si="0">IF(E12&gt;0,IF(AND(F12&lt;170,F12&gt;20),"SX",IF(F12&gt;170,"LX","FX")),"")</f>
        <v>SX</v>
      </c>
      <c r="I12" s="1"/>
      <c r="S12" s="234"/>
      <c r="T12" s="234"/>
    </row>
    <row r="13" spans="1:20" x14ac:dyDescent="0.25">
      <c r="A13" s="7">
        <v>3</v>
      </c>
      <c r="B13" s="143"/>
      <c r="C13" s="144"/>
      <c r="D13" s="144"/>
      <c r="E13" s="107">
        <v>5000</v>
      </c>
      <c r="F13" s="108">
        <f>IF(E13&gt;0,E13/1000/Daten!$P$4/($C$7-$C$8)*3600,"")</f>
        <v>214.95103893002147</v>
      </c>
      <c r="G13" s="109">
        <f ca="1">IF(E13&gt;0,IF(AND(F13&lt;170,F13&gt;20),INDIRECT("Daten!J"&amp;MATCH(F13,Daten!$I$4:$I$18,-1)+3),IF(F13&gt;170,INDIRECT("Daten!L"&amp;MATCH(F13,Daten!$K$4:$K$12,-1)+3),INDIRECT("Daten!N"&amp;MATCH(F13,Daten!$M$4:$M$18,-1)+3))),"")</f>
        <v>6</v>
      </c>
      <c r="H13" s="110" t="str">
        <f t="shared" si="0"/>
        <v>LX</v>
      </c>
      <c r="I13" s="1"/>
      <c r="S13" s="234"/>
      <c r="T13" s="234"/>
    </row>
    <row r="14" spans="1:20" x14ac:dyDescent="0.25">
      <c r="A14" s="116">
        <v>4</v>
      </c>
      <c r="B14" s="157"/>
      <c r="C14" s="158"/>
      <c r="D14" s="158"/>
      <c r="E14" s="117">
        <v>120</v>
      </c>
      <c r="F14" s="113">
        <f>IF(E14&gt;0,E14/1000/Daten!$P$4/($C$7-$C$8)*3600,"")</f>
        <v>5.1588249343205153</v>
      </c>
      <c r="G14" s="109">
        <f ca="1">IF(E14&gt;0,IF(AND(F14&lt;170,F14&gt;20),INDIRECT("Daten!J"&amp;MATCH(F14,Daten!$I$4:$I$18,-1)+3),IF(F14&gt;170,INDIRECT("Daten!L"&amp;MATCH(F14,Daten!$K$4:$K$12,-1)+3),INDIRECT("Daten!N"&amp;MATCH(F14,Daten!$M$4:$M$18,-1)+3))),"")</f>
        <v>1</v>
      </c>
      <c r="H14" s="114" t="str">
        <f t="shared" si="0"/>
        <v>FX</v>
      </c>
      <c r="I14" s="1"/>
    </row>
    <row r="15" spans="1:20" x14ac:dyDescent="0.25">
      <c r="A15" s="7">
        <v>5</v>
      </c>
      <c r="B15" s="144"/>
      <c r="C15" s="144"/>
      <c r="D15" s="144"/>
      <c r="E15" s="107"/>
      <c r="F15" s="115" t="str">
        <f>IF(E15&gt;0,E15/1000/Daten!$P$4/($C$7-$C$8)*3600,"")</f>
        <v/>
      </c>
      <c r="G15" s="109" t="str">
        <f ca="1">IF(E15&gt;0,IF(AND(F15&lt;170,F15&gt;20),INDIRECT("Daten!J"&amp;MATCH(F15,Daten!$I$4:$I$18,-1)+3),IF(F15&gt;170,INDIRECT("Daten!L"&amp;MATCH(F15,Daten!$K$4:$K$12,-1)+3),INDIRECT("Daten!N"&amp;MATCH(F15,Daten!$M$4:$M$18,-1)+3))),"")</f>
        <v/>
      </c>
      <c r="H15" s="110" t="str">
        <f t="shared" si="0"/>
        <v/>
      </c>
      <c r="I15" s="1"/>
    </row>
    <row r="16" spans="1:20" x14ac:dyDescent="0.25">
      <c r="A16" s="10">
        <v>6</v>
      </c>
      <c r="B16" s="140"/>
      <c r="C16" s="141"/>
      <c r="D16" s="141"/>
      <c r="E16" s="104"/>
      <c r="F16" s="108" t="str">
        <f>IF(E16&gt;0,E16/1000/Daten!$P$4/($C$7-$C$8)*3600,"")</f>
        <v/>
      </c>
      <c r="G16" s="109" t="str">
        <f ca="1">IF(E16&gt;0,IF(AND(F16&lt;170,F16&gt;20),INDIRECT("Daten!J"&amp;MATCH(F16,Daten!$I$4:$I$18,-1)+3),IF(F16&gt;170,INDIRECT("Daten!L"&amp;MATCH(F16,Daten!$K$4:$K$12,-1)+3),INDIRECT("Daten!N"&amp;MATCH(F16,Daten!$M$4:$M$18,-1)+3))),"")</f>
        <v/>
      </c>
      <c r="H16" s="118" t="str">
        <f t="shared" si="0"/>
        <v/>
      </c>
    </row>
    <row r="17" spans="1:14" x14ac:dyDescent="0.25">
      <c r="A17" s="10">
        <v>7</v>
      </c>
      <c r="B17" s="143"/>
      <c r="C17" s="144"/>
      <c r="D17" s="144"/>
      <c r="E17" s="104"/>
      <c r="F17" s="108" t="str">
        <f>IF(E17&gt;0,E17/1000/Daten!$P$4/($C$7-$C$8)*3600,"")</f>
        <v/>
      </c>
      <c r="G17" s="109" t="str">
        <f ca="1">IF(E17&gt;0,IF(AND(F17&lt;170,F17&gt;20),INDIRECT("Daten!J"&amp;MATCH(F17,Daten!$I$4:$I$18,-1)+3),IF(F17&gt;170,INDIRECT("Daten!L"&amp;MATCH(F17,Daten!$K$4:$K$12,-1)+3),INDIRECT("Daten!N"&amp;MATCH(F17,Daten!$M$4:$M$18,-1)+3))),"")</f>
        <v/>
      </c>
      <c r="H17" s="110" t="str">
        <f t="shared" si="0"/>
        <v/>
      </c>
      <c r="J17" s="244"/>
      <c r="K17" s="244"/>
    </row>
    <row r="18" spans="1:14" x14ac:dyDescent="0.25">
      <c r="A18" s="7">
        <v>8</v>
      </c>
      <c r="B18" s="143"/>
      <c r="C18" s="144"/>
      <c r="D18" s="144"/>
      <c r="E18" s="107"/>
      <c r="F18" s="108" t="str">
        <f>IF(E18&gt;0,E18/1000/Daten!$P$4/($C$7-$C$8)*3600,"")</f>
        <v/>
      </c>
      <c r="G18" s="109" t="str">
        <f ca="1">IF(E18&gt;0,IF(AND(F18&lt;170,F18&gt;20),INDIRECT("Daten!J"&amp;MATCH(F18,Daten!$I$4:$I$18,-1)+3),IF(F18&gt;170,INDIRECT("Daten!L"&amp;MATCH(F18,Daten!$K$4:$K$12,-1)+3),INDIRECT("Daten!N"&amp;MATCH(F18,Daten!$M$4:$M$18,-1)+3))),"")</f>
        <v/>
      </c>
      <c r="H18" s="110" t="str">
        <f t="shared" si="0"/>
        <v/>
      </c>
    </row>
    <row r="19" spans="1:14" x14ac:dyDescent="0.25">
      <c r="A19" s="7">
        <v>9</v>
      </c>
      <c r="B19" s="143"/>
      <c r="C19" s="144"/>
      <c r="D19" s="144"/>
      <c r="E19" s="104"/>
      <c r="F19" s="108" t="str">
        <f>IF(E19&gt;0,E19/1000/Daten!$P$4/($C$7-$C$8)*3600,"")</f>
        <v/>
      </c>
      <c r="G19" s="109" t="str">
        <f ca="1">IF(E19&gt;0,IF(AND(F19&lt;170,F19&gt;20),INDIRECT("Daten!J"&amp;MATCH(F19,Daten!$I$4:$I$18,-1)+3),IF(F19&gt;170,INDIRECT("Daten!L"&amp;MATCH(F19,Daten!$K$4:$K$12,-1)+3),INDIRECT("Daten!N"&amp;MATCH(F19,Daten!$M$4:$M$18,-1)+3))),"")</f>
        <v/>
      </c>
      <c r="H19" s="110" t="str">
        <f t="shared" si="0"/>
        <v/>
      </c>
      <c r="M19" s="234" t="s">
        <v>122</v>
      </c>
      <c r="N19" s="234"/>
    </row>
    <row r="20" spans="1:14" x14ac:dyDescent="0.25">
      <c r="A20" s="10">
        <v>10</v>
      </c>
      <c r="B20" s="143"/>
      <c r="C20" s="144"/>
      <c r="D20" s="144"/>
      <c r="E20" s="104"/>
      <c r="F20" s="108" t="str">
        <f>IF(E20&gt;0,E20/1000/Daten!$P$4/($C$7-$C$8)*3600,"")</f>
        <v/>
      </c>
      <c r="G20" s="109" t="str">
        <f ca="1">IF(E20&gt;0,IF(AND(F20&lt;170,F20&gt;20),INDIRECT("Daten!J"&amp;MATCH(F20,Daten!$I$4:$I$18,-1)+3),IF(F20&gt;170,INDIRECT("Daten!L"&amp;MATCH(F20,Daten!$K$4:$K$12,-1)+3),INDIRECT("Daten!N"&amp;MATCH(F20,Daten!$M$4:$M$18,-1)+3))),"")</f>
        <v/>
      </c>
      <c r="H20" s="110" t="str">
        <f t="shared" si="0"/>
        <v/>
      </c>
      <c r="M20" s="234"/>
      <c r="N20" s="234"/>
    </row>
    <row r="21" spans="1:14" x14ac:dyDescent="0.25">
      <c r="A21" s="7">
        <v>11</v>
      </c>
      <c r="B21" s="143"/>
      <c r="C21" s="144"/>
      <c r="D21" s="144"/>
      <c r="E21" s="107"/>
      <c r="F21" s="108" t="str">
        <f>IF(E21&gt;0,E21/1000/Daten!$P$4/($C$7-$C$8)*3600,"")</f>
        <v/>
      </c>
      <c r="G21" s="109" t="str">
        <f ca="1">IF(E21&gt;0,IF(AND(F21&lt;170,F21&gt;20),INDIRECT("Daten!J"&amp;MATCH(F21,Daten!$I$4:$I$18,-1)+3),IF(F21&gt;170,INDIRECT("Daten!L"&amp;MATCH(F21,Daten!$K$4:$K$12,-1)+3),INDIRECT("Daten!N"&amp;MATCH(F21,Daten!$M$4:$M$18,-1)+3))),"")</f>
        <v/>
      </c>
      <c r="H21" s="110" t="str">
        <f t="shared" si="0"/>
        <v/>
      </c>
      <c r="M21" s="234"/>
      <c r="N21" s="234"/>
    </row>
    <row r="22" spans="1:14" x14ac:dyDescent="0.25">
      <c r="A22" s="7">
        <v>12</v>
      </c>
      <c r="B22" s="143"/>
      <c r="C22" s="144"/>
      <c r="D22" s="144"/>
      <c r="E22" s="104"/>
      <c r="F22" s="108" t="str">
        <f>IF(E22&gt;0,E22/1000/Daten!$P$4/($C$7-$C$8)*3600,"")</f>
        <v/>
      </c>
      <c r="G22" s="109" t="str">
        <f ca="1">IF(E22&gt;0,IF(AND(F22&lt;170,F22&gt;20),INDIRECT("Daten!J"&amp;MATCH(F22,Daten!$I$4:$I$18,-1)+3),IF(F22&gt;170,INDIRECT("Daten!L"&amp;MATCH(F22,Daten!$K$4:$K$12,-1)+3),INDIRECT("Daten!N"&amp;MATCH(F22,Daten!$M$4:$M$18,-1)+3))),"")</f>
        <v/>
      </c>
      <c r="H22" s="110" t="str">
        <f t="shared" si="0"/>
        <v/>
      </c>
      <c r="M22" s="234"/>
      <c r="N22" s="234"/>
    </row>
    <row r="23" spans="1:14" x14ac:dyDescent="0.25">
      <c r="A23" s="10">
        <v>13</v>
      </c>
      <c r="B23" s="143"/>
      <c r="C23" s="144"/>
      <c r="D23" s="144"/>
      <c r="E23" s="104"/>
      <c r="F23" s="108" t="str">
        <f>IF(E23&gt;0,E23/1000/Daten!$P$4/($C$7-$C$8)*3600,"")</f>
        <v/>
      </c>
      <c r="G23" s="109" t="str">
        <f ca="1">IF(E23&gt;0,IF(AND(F23&lt;170,F23&gt;20),INDIRECT("Daten!J"&amp;MATCH(F23,Daten!$I$4:$I$18,-1)+3),IF(F23&gt;170,INDIRECT("Daten!L"&amp;MATCH(F23,Daten!$K$4:$K$12,-1)+3),INDIRECT("Daten!N"&amp;MATCH(F23,Daten!$M$4:$M$18,-1)+3))),"")</f>
        <v/>
      </c>
      <c r="H23" s="110" t="str">
        <f t="shared" si="0"/>
        <v/>
      </c>
    </row>
    <row r="24" spans="1:14" x14ac:dyDescent="0.25">
      <c r="A24" s="7">
        <v>14</v>
      </c>
      <c r="B24" s="143"/>
      <c r="C24" s="144"/>
      <c r="D24" s="144"/>
      <c r="E24" s="107"/>
      <c r="F24" s="108" t="str">
        <f>IF(E24&gt;0,E24/1000/Daten!$P$4/($C$7-$C$8)*3600,"")</f>
        <v/>
      </c>
      <c r="G24" s="109" t="str">
        <f ca="1">IF(E24&gt;0,IF(AND(F24&lt;170,F24&gt;20),INDIRECT("Daten!J"&amp;MATCH(F24,Daten!$I$4:$I$18,-1)+3),IF(F24&gt;170,INDIRECT("Daten!L"&amp;MATCH(F24,Daten!$K$4:$K$12,-1)+3),INDIRECT("Daten!N"&amp;MATCH(F24,Daten!$M$4:$M$18,-1)+3))),"")</f>
        <v/>
      </c>
      <c r="H24" s="110" t="str">
        <f t="shared" si="0"/>
        <v/>
      </c>
    </row>
    <row r="25" spans="1:14" x14ac:dyDescent="0.25">
      <c r="A25" s="7">
        <v>15</v>
      </c>
      <c r="B25" s="143"/>
      <c r="C25" s="144"/>
      <c r="D25" s="144"/>
      <c r="E25" s="104"/>
      <c r="F25" s="108" t="str">
        <f>IF(E25&gt;0,E25/1000/Daten!$P$4/($C$7-$C$8)*3600,"")</f>
        <v/>
      </c>
      <c r="G25" s="109" t="str">
        <f ca="1">IF(E25&gt;0,IF(AND(F25&lt;170,F25&gt;20),INDIRECT("Daten!J"&amp;MATCH(F25,Daten!$I$4:$I$18,-1)+3),IF(F25&gt;170,INDIRECT("Daten!L"&amp;MATCH(F25,Daten!$K$4:$K$12,-1)+3),INDIRECT("Daten!N"&amp;MATCH(F25,Daten!$M$4:$M$18,-1)+3))),"")</f>
        <v/>
      </c>
      <c r="H25" s="110" t="str">
        <f t="shared" si="0"/>
        <v/>
      </c>
    </row>
    <row r="26" spans="1:14" x14ac:dyDescent="0.25">
      <c r="A26" s="10">
        <v>16</v>
      </c>
      <c r="B26" s="143"/>
      <c r="C26" s="144"/>
      <c r="D26" s="144"/>
      <c r="E26" s="104"/>
      <c r="F26" s="108" t="str">
        <f>IF(E26&gt;0,E26/1000/Daten!$P$4/($C$7-$C$8)*3600,"")</f>
        <v/>
      </c>
      <c r="G26" s="109" t="str">
        <f ca="1">IF(E26&gt;0,IF(AND(F26&lt;170,F26&gt;20),INDIRECT("Daten!J"&amp;MATCH(F26,Daten!$I$4:$I$18,-1)+3),IF(F26&gt;170,INDIRECT("Daten!L"&amp;MATCH(F26,Daten!$K$4:$K$12,-1)+3),INDIRECT("Daten!N"&amp;MATCH(F26,Daten!$M$4:$M$18,-1)+3))),"")</f>
        <v/>
      </c>
      <c r="H26" s="110" t="str">
        <f t="shared" si="0"/>
        <v/>
      </c>
    </row>
    <row r="27" spans="1:14" x14ac:dyDescent="0.25">
      <c r="A27" s="7">
        <v>17</v>
      </c>
      <c r="B27" s="143"/>
      <c r="C27" s="144"/>
      <c r="D27" s="144"/>
      <c r="E27" s="107"/>
      <c r="F27" s="108" t="str">
        <f>IF(E27&gt;0,E27/1000/Daten!$P$4/($C$7-$C$8)*3600,"")</f>
        <v/>
      </c>
      <c r="G27" s="109" t="str">
        <f ca="1">IF(E27&gt;0,IF(AND(F27&lt;170,F27&gt;20),INDIRECT("Daten!J"&amp;MATCH(F27,Daten!$I$4:$I$18,-1)+3),IF(F27&gt;170,INDIRECT("Daten!L"&amp;MATCH(F27,Daten!$K$4:$K$12,-1)+3),INDIRECT("Daten!N"&amp;MATCH(F27,Daten!$M$4:$M$18,-1)+3))),"")</f>
        <v/>
      </c>
      <c r="H27" s="110" t="str">
        <f t="shared" si="0"/>
        <v/>
      </c>
    </row>
    <row r="28" spans="1:14" x14ac:dyDescent="0.25">
      <c r="A28" s="7">
        <v>18</v>
      </c>
      <c r="B28" s="143"/>
      <c r="C28" s="144"/>
      <c r="D28" s="144"/>
      <c r="E28" s="104"/>
      <c r="F28" s="108" t="str">
        <f>IF(E28&gt;0,E28/1000/Daten!$P$4/($C$7-$C$8)*3600,"")</f>
        <v/>
      </c>
      <c r="G28" s="109" t="str">
        <f ca="1">IF(E28&gt;0,IF(AND(F28&lt;170,F28&gt;20),INDIRECT("Daten!J"&amp;MATCH(F28,Daten!$I$4:$I$18,-1)+3),IF(F28&gt;170,INDIRECT("Daten!L"&amp;MATCH(F28,Daten!$K$4:$K$12,-1)+3),INDIRECT("Daten!N"&amp;MATCH(F28,Daten!$M$4:$M$18,-1)+3))),"")</f>
        <v/>
      </c>
      <c r="H28" s="110" t="str">
        <f t="shared" si="0"/>
        <v/>
      </c>
    </row>
    <row r="29" spans="1:14" x14ac:dyDescent="0.25">
      <c r="A29" s="10">
        <v>19</v>
      </c>
      <c r="B29" s="143"/>
      <c r="C29" s="144"/>
      <c r="D29" s="144"/>
      <c r="E29" s="104"/>
      <c r="F29" s="108" t="str">
        <f>IF(E29&gt;0,E29/1000/Daten!$P$4/($C$7-$C$8)*3600,"")</f>
        <v/>
      </c>
      <c r="G29" s="109" t="str">
        <f ca="1">IF(E29&gt;0,IF(AND(F29&lt;170,F29&gt;20),INDIRECT("Daten!J"&amp;MATCH(F29,Daten!$I$4:$I$18,-1)+3),IF(F29&gt;170,INDIRECT("Daten!L"&amp;MATCH(F29,Daten!$K$4:$K$12,-1)+3),INDIRECT("Daten!N"&amp;MATCH(F29,Daten!$M$4:$M$18,-1)+3))),"")</f>
        <v/>
      </c>
      <c r="H29" s="110" t="str">
        <f t="shared" si="0"/>
        <v/>
      </c>
    </row>
    <row r="30" spans="1:14" x14ac:dyDescent="0.25">
      <c r="A30" s="7">
        <v>20</v>
      </c>
      <c r="B30" s="143"/>
      <c r="C30" s="144"/>
      <c r="D30" s="144"/>
      <c r="E30" s="107"/>
      <c r="F30" s="108" t="str">
        <f>IF(E30&gt;0,E30/1000/Daten!$P$4/($C$7-$C$8)*3600,"")</f>
        <v/>
      </c>
      <c r="G30" s="109" t="str">
        <f ca="1">IF(E30&gt;0,IF(AND(F30&lt;170,F30&gt;20),INDIRECT("Daten!J"&amp;MATCH(F30,Daten!$I$4:$I$18,-1)+3),IF(F30&gt;170,INDIRECT("Daten!L"&amp;MATCH(F30,Daten!$K$4:$K$12,-1)+3),INDIRECT("Daten!N"&amp;MATCH(F30,Daten!$M$4:$M$18,-1)+3))),"")</f>
        <v/>
      </c>
      <c r="H30" s="110" t="str">
        <f t="shared" si="0"/>
        <v/>
      </c>
      <c r="I30" s="20"/>
      <c r="J30" s="130" t="s">
        <v>34</v>
      </c>
    </row>
    <row r="31" spans="1:14" x14ac:dyDescent="0.25">
      <c r="A31" s="7">
        <v>21</v>
      </c>
      <c r="B31" s="143"/>
      <c r="C31" s="144"/>
      <c r="D31" s="144"/>
      <c r="E31" s="104"/>
      <c r="F31" s="108" t="str">
        <f>IF(E31&gt;0,E31/1000/Daten!$P$4/($C$7-$C$8)*3600,"")</f>
        <v/>
      </c>
      <c r="G31" s="109" t="str">
        <f ca="1">IF(E31&gt;0,IF(AND(F31&lt;170,F31&gt;20),INDIRECT("Daten!J"&amp;MATCH(F31,Daten!$I$4:$I$18,-1)+3),IF(F31&gt;170,INDIRECT("Daten!L"&amp;MATCH(F31,Daten!$K$4:$K$12,-1)+3),INDIRECT("Daten!N"&amp;MATCH(F31,Daten!$M$4:$M$18,-1)+3))),"")</f>
        <v/>
      </c>
      <c r="H31" s="110" t="str">
        <f t="shared" si="0"/>
        <v/>
      </c>
      <c r="J31" s="131" t="s">
        <v>118</v>
      </c>
    </row>
    <row r="32" spans="1:14" x14ac:dyDescent="0.25">
      <c r="A32" s="10">
        <v>22</v>
      </c>
      <c r="B32" s="143"/>
      <c r="C32" s="144"/>
      <c r="D32" s="144"/>
      <c r="E32" s="104"/>
      <c r="F32" s="108" t="str">
        <f>IF(E32&gt;0,E32/1000/Daten!$P$4/($C$7-$C$8)*3600,"")</f>
        <v/>
      </c>
      <c r="G32" s="109" t="str">
        <f ca="1">IF(E32&gt;0,IF(AND(F32&lt;170,F32&gt;20),INDIRECT("Daten!J"&amp;MATCH(F32,Daten!$I$4:$I$18,-1)+3),IF(F32&gt;170,INDIRECT("Daten!L"&amp;MATCH(F32,Daten!$K$4:$K$12,-1)+3),INDIRECT("Daten!N"&amp;MATCH(F32,Daten!$M$4:$M$18,-1)+3))),"")</f>
        <v/>
      </c>
      <c r="H32" s="110" t="str">
        <f t="shared" si="0"/>
        <v/>
      </c>
    </row>
    <row r="33" spans="1:8" x14ac:dyDescent="0.25">
      <c r="A33" s="7">
        <v>23</v>
      </c>
      <c r="B33" s="143"/>
      <c r="C33" s="144"/>
      <c r="D33" s="144"/>
      <c r="E33" s="107"/>
      <c r="F33" s="108" t="str">
        <f>IF(E33&gt;0,E33/1000/Daten!$P$4/($C$7-$C$8)*3600,"")</f>
        <v/>
      </c>
      <c r="G33" s="109" t="str">
        <f ca="1">IF(E33&gt;0,IF(AND(F33&lt;170,F33&gt;20),INDIRECT("Daten!J"&amp;MATCH(F33,Daten!$I$4:$I$18,-1)+3),IF(F33&gt;170,INDIRECT("Daten!L"&amp;MATCH(F33,Daten!$K$4:$K$12,-1)+3),INDIRECT("Daten!N"&amp;MATCH(F33,Daten!$M$4:$M$18,-1)+3))),"")</f>
        <v/>
      </c>
      <c r="H33" s="110" t="str">
        <f t="shared" si="0"/>
        <v/>
      </c>
    </row>
    <row r="34" spans="1:8" x14ac:dyDescent="0.25">
      <c r="A34" s="7">
        <v>24</v>
      </c>
      <c r="B34" s="143"/>
      <c r="C34" s="144"/>
      <c r="D34" s="144"/>
      <c r="E34" s="104"/>
      <c r="F34" s="108" t="str">
        <f>IF(E34&gt;0,E34/1000/Daten!$P$4/($C$7-$C$8)*3600,"")</f>
        <v/>
      </c>
      <c r="G34" s="109" t="str">
        <f ca="1">IF(E34&gt;0,IF(AND(F34&lt;170,F34&gt;20),INDIRECT("Daten!J"&amp;MATCH(F34,Daten!$I$4:$I$18,-1)+3),IF(F34&gt;170,INDIRECT("Daten!L"&amp;MATCH(F34,Daten!$K$4:$K$12,-1)+3),INDIRECT("Daten!N"&amp;MATCH(F34,Daten!$M$4:$M$18,-1)+3))),"")</f>
        <v/>
      </c>
      <c r="H34" s="110" t="str">
        <f t="shared" si="0"/>
        <v/>
      </c>
    </row>
    <row r="35" spans="1:8" x14ac:dyDescent="0.25">
      <c r="A35" s="10">
        <v>25</v>
      </c>
      <c r="B35" s="143"/>
      <c r="C35" s="144"/>
      <c r="D35" s="144"/>
      <c r="E35" s="104"/>
      <c r="F35" s="108" t="str">
        <f>IF(E35&gt;0,E35/1000/Daten!$P$4/($C$7-$C$8)*3600,"")</f>
        <v/>
      </c>
      <c r="G35" s="109" t="str">
        <f ca="1">IF(E35&gt;0,IF(AND(F35&lt;170,F35&gt;20),INDIRECT("Daten!J"&amp;MATCH(F35,Daten!$I$4:$I$18,-1)+3),IF(F35&gt;170,INDIRECT("Daten!L"&amp;MATCH(F35,Daten!$K$4:$K$12,-1)+3),INDIRECT("Daten!N"&amp;MATCH(F35,Daten!$M$4:$M$18,-1)+3))),"")</f>
        <v/>
      </c>
      <c r="H35" s="110" t="str">
        <f t="shared" si="0"/>
        <v/>
      </c>
    </row>
    <row r="36" spans="1:8" x14ac:dyDescent="0.25">
      <c r="A36" s="7">
        <v>26</v>
      </c>
      <c r="B36" s="143"/>
      <c r="C36" s="144"/>
      <c r="D36" s="144"/>
      <c r="E36" s="107"/>
      <c r="F36" s="108" t="str">
        <f>IF(E36&gt;0,E36/1000/Daten!$P$4/($C$7-$C$8)*3600,"")</f>
        <v/>
      </c>
      <c r="G36" s="109" t="str">
        <f ca="1">IF(E36&gt;0,IF(AND(F36&lt;170,F36&gt;20),INDIRECT("Daten!J"&amp;MATCH(F36,Daten!$I$4:$I$18,-1)+3),IF(F36&gt;170,INDIRECT("Daten!L"&amp;MATCH(F36,Daten!$K$4:$K$12,-1)+3),INDIRECT("Daten!N"&amp;MATCH(F36,Daten!$M$4:$M$18,-1)+3))),"")</f>
        <v/>
      </c>
      <c r="H36" s="110" t="str">
        <f t="shared" si="0"/>
        <v/>
      </c>
    </row>
    <row r="37" spans="1:8" x14ac:dyDescent="0.25">
      <c r="A37" s="7">
        <v>27</v>
      </c>
      <c r="B37" s="143"/>
      <c r="C37" s="144"/>
      <c r="D37" s="144"/>
      <c r="E37" s="104"/>
      <c r="F37" s="108" t="str">
        <f>IF(E37&gt;0,E37/1000/Daten!$P$4/($C$7-$C$8)*3600,"")</f>
        <v/>
      </c>
      <c r="G37" s="109" t="str">
        <f ca="1">IF(E37&gt;0,IF(AND(F37&lt;170,F37&gt;20),INDIRECT("Daten!J"&amp;MATCH(F37,Daten!$I$4:$I$18,-1)+3),IF(F37&gt;170,INDIRECT("Daten!L"&amp;MATCH(F37,Daten!$K$4:$K$12,-1)+3),INDIRECT("Daten!N"&amp;MATCH(F37,Daten!$M$4:$M$18,-1)+3))),"")</f>
        <v/>
      </c>
      <c r="H37" s="110" t="str">
        <f t="shared" si="0"/>
        <v/>
      </c>
    </row>
    <row r="38" spans="1:8" x14ac:dyDescent="0.25">
      <c r="A38" s="10">
        <v>28</v>
      </c>
      <c r="B38" s="143"/>
      <c r="C38" s="144"/>
      <c r="D38" s="144"/>
      <c r="E38" s="104"/>
      <c r="F38" s="108" t="str">
        <f>IF(E38&gt;0,E38/1000/Daten!$P$4/($C$7-$C$8)*3600,"")</f>
        <v/>
      </c>
      <c r="G38" s="109" t="str">
        <f ca="1">IF(E38&gt;0,IF(AND(F38&lt;170,F38&gt;20),INDIRECT("Daten!J"&amp;MATCH(F38,Daten!$I$4:$I$18,-1)+3),IF(F38&gt;170,INDIRECT("Daten!L"&amp;MATCH(F38,Daten!$K$4:$K$12,-1)+3),INDIRECT("Daten!N"&amp;MATCH(F38,Daten!$M$4:$M$18,-1)+3))),"")</f>
        <v/>
      </c>
      <c r="H38" s="110" t="str">
        <f t="shared" si="0"/>
        <v/>
      </c>
    </row>
    <row r="39" spans="1:8" x14ac:dyDescent="0.25">
      <c r="A39" s="7">
        <v>29</v>
      </c>
      <c r="B39" s="143"/>
      <c r="C39" s="144"/>
      <c r="D39" s="144"/>
      <c r="E39" s="107"/>
      <c r="F39" s="108" t="str">
        <f>IF(E39&gt;0,E39/1000/Daten!$P$4/($C$7-$C$8)*3600,"")</f>
        <v/>
      </c>
      <c r="G39" s="109" t="str">
        <f ca="1">IF(E39&gt;0,IF(AND(F39&lt;170,F39&gt;20),INDIRECT("Daten!J"&amp;MATCH(F39,Daten!$I$4:$I$18,-1)+3),IF(F39&gt;170,INDIRECT("Daten!L"&amp;MATCH(F39,Daten!$K$4:$K$12,-1)+3),INDIRECT("Daten!N"&amp;MATCH(F39,Daten!$M$4:$M$18,-1)+3))),"")</f>
        <v/>
      </c>
      <c r="H39" s="110" t="str">
        <f t="shared" si="0"/>
        <v/>
      </c>
    </row>
    <row r="40" spans="1:8" x14ac:dyDescent="0.25">
      <c r="A40" s="7">
        <v>30</v>
      </c>
      <c r="B40" s="143"/>
      <c r="C40" s="144"/>
      <c r="D40" s="144"/>
      <c r="E40" s="104"/>
      <c r="F40" s="108" t="str">
        <f>IF(E40&gt;0,E40/1000/Daten!$P$4/($C$7-$C$8)*3600,"")</f>
        <v/>
      </c>
      <c r="G40" s="109" t="str">
        <f ca="1">IF(E40&gt;0,IF(AND(F40&lt;170,F40&gt;20),INDIRECT("Daten!J"&amp;MATCH(F40,Daten!$I$4:$I$18,-1)+3),IF(F40&gt;170,INDIRECT("Daten!L"&amp;MATCH(F40,Daten!$K$4:$K$12,-1)+3),INDIRECT("Daten!N"&amp;MATCH(F40,Daten!$M$4:$M$18,-1)+3))),"")</f>
        <v/>
      </c>
      <c r="H40" s="110" t="str">
        <f t="shared" si="0"/>
        <v/>
      </c>
    </row>
    <row r="41" spans="1:8" x14ac:dyDescent="0.25">
      <c r="A41" s="10">
        <v>31</v>
      </c>
      <c r="B41" s="143"/>
      <c r="C41" s="144"/>
      <c r="D41" s="144"/>
      <c r="E41" s="104"/>
      <c r="F41" s="108" t="str">
        <f>IF(E41&gt;0,E41/1000/Daten!$P$4/($C$7-$C$8)*3600,"")</f>
        <v/>
      </c>
      <c r="G41" s="109" t="str">
        <f ca="1">IF(E41&gt;0,IF(AND(F41&lt;170,F41&gt;20),INDIRECT("Daten!J"&amp;MATCH(F41,Daten!$I$4:$I$18,-1)+3),IF(F41&gt;170,INDIRECT("Daten!L"&amp;MATCH(F41,Daten!$K$4:$K$12,-1)+3),INDIRECT("Daten!N"&amp;MATCH(F41,Daten!$M$4:$M$18,-1)+3))),"")</f>
        <v/>
      </c>
      <c r="H41" s="110" t="str">
        <f t="shared" si="0"/>
        <v/>
      </c>
    </row>
    <row r="42" spans="1:8" x14ac:dyDescent="0.25">
      <c r="A42" s="7">
        <v>32</v>
      </c>
      <c r="B42" s="143"/>
      <c r="C42" s="144"/>
      <c r="D42" s="144"/>
      <c r="E42" s="107"/>
      <c r="F42" s="108" t="str">
        <f>IF(E42&gt;0,E42/1000/Daten!$P$4/($C$7-$C$8)*3600,"")</f>
        <v/>
      </c>
      <c r="G42" s="109" t="str">
        <f ca="1">IF(E42&gt;0,IF(AND(F42&lt;170,F42&gt;20),INDIRECT("Daten!J"&amp;MATCH(F42,Daten!$I$4:$I$18,-1)+3),IF(F42&gt;170,INDIRECT("Daten!L"&amp;MATCH(F42,Daten!$K$4:$K$12,-1)+3),INDIRECT("Daten!N"&amp;MATCH(F42,Daten!$M$4:$M$18,-1)+3))),"")</f>
        <v/>
      </c>
      <c r="H42" s="110" t="str">
        <f t="shared" si="0"/>
        <v/>
      </c>
    </row>
    <row r="43" spans="1:8" x14ac:dyDescent="0.25">
      <c r="A43" s="7">
        <v>33</v>
      </c>
      <c r="B43" s="143"/>
      <c r="C43" s="144"/>
      <c r="D43" s="144"/>
      <c r="E43" s="104"/>
      <c r="F43" s="108" t="str">
        <f>IF(E43&gt;0,E43/1000/Daten!$P$4/($C$7-$C$8)*3600,"")</f>
        <v/>
      </c>
      <c r="G43" s="109" t="str">
        <f ca="1">IF(E43&gt;0,IF(AND(F43&lt;170,F43&gt;20),INDIRECT("Daten!J"&amp;MATCH(F43,Daten!$I$4:$I$18,-1)+3),IF(F43&gt;170,INDIRECT("Daten!L"&amp;MATCH(F43,Daten!$K$4:$K$12,-1)+3),INDIRECT("Daten!N"&amp;MATCH(F43,Daten!$M$4:$M$18,-1)+3))),"")</f>
        <v/>
      </c>
      <c r="H43" s="110" t="str">
        <f t="shared" si="0"/>
        <v/>
      </c>
    </row>
    <row r="44" spans="1:8" x14ac:dyDescent="0.25">
      <c r="A44" s="10">
        <v>34</v>
      </c>
      <c r="B44" s="143"/>
      <c r="C44" s="144"/>
      <c r="D44" s="144"/>
      <c r="E44" s="104"/>
      <c r="F44" s="108" t="str">
        <f>IF(E44&gt;0,E44/1000/Daten!$P$4/($C$7-$C$8)*3600,"")</f>
        <v/>
      </c>
      <c r="G44" s="109" t="str">
        <f ca="1">IF(E44&gt;0,IF(AND(F44&lt;170,F44&gt;20),INDIRECT("Daten!J"&amp;MATCH(F44,Daten!$I$4:$I$18,-1)+3),IF(F44&gt;170,INDIRECT("Daten!L"&amp;MATCH(F44,Daten!$K$4:$K$12,-1)+3),INDIRECT("Daten!N"&amp;MATCH(F44,Daten!$M$4:$M$18,-1)+3))),"")</f>
        <v/>
      </c>
      <c r="H44" s="110" t="str">
        <f t="shared" si="0"/>
        <v/>
      </c>
    </row>
    <row r="45" spans="1:8" x14ac:dyDescent="0.25">
      <c r="A45" s="7">
        <v>35</v>
      </c>
      <c r="B45" s="143"/>
      <c r="C45" s="144"/>
      <c r="D45" s="144"/>
      <c r="E45" s="107"/>
      <c r="F45" s="108" t="str">
        <f>IF(E45&gt;0,E45/1000/Daten!$P$4/($C$7-$C$8)*3600,"")</f>
        <v/>
      </c>
      <c r="G45" s="109" t="str">
        <f ca="1">IF(E45&gt;0,IF(AND(F45&lt;170,F45&gt;20),INDIRECT("Daten!J"&amp;MATCH(F45,Daten!$I$4:$I$18,-1)+3),IF(F45&gt;170,INDIRECT("Daten!L"&amp;MATCH(F45,Daten!$K$4:$K$12,-1)+3),INDIRECT("Daten!N"&amp;MATCH(F45,Daten!$M$4:$M$18,-1)+3))),"")</f>
        <v/>
      </c>
      <c r="H45" s="110" t="str">
        <f t="shared" si="0"/>
        <v/>
      </c>
    </row>
    <row r="46" spans="1:8" x14ac:dyDescent="0.25">
      <c r="A46" s="7">
        <v>36</v>
      </c>
      <c r="B46" s="143"/>
      <c r="C46" s="144"/>
      <c r="D46" s="144"/>
      <c r="E46" s="104"/>
      <c r="F46" s="108" t="str">
        <f>IF(E46&gt;0,E46/1000/Daten!$P$4/($C$7-$C$8)*3600,"")</f>
        <v/>
      </c>
      <c r="G46" s="109" t="str">
        <f ca="1">IF(E46&gt;0,IF(AND(F46&lt;170,F46&gt;20),INDIRECT("Daten!J"&amp;MATCH(F46,Daten!$I$4:$I$18,-1)+3),IF(F46&gt;170,INDIRECT("Daten!L"&amp;MATCH(F46,Daten!$K$4:$K$12,-1)+3),INDIRECT("Daten!N"&amp;MATCH(F46,Daten!$M$4:$M$18,-1)+3))),"")</f>
        <v/>
      </c>
      <c r="H46" s="110" t="str">
        <f t="shared" si="0"/>
        <v/>
      </c>
    </row>
    <row r="47" spans="1:8" x14ac:dyDescent="0.25">
      <c r="A47" s="10">
        <v>37</v>
      </c>
      <c r="B47" s="143"/>
      <c r="C47" s="144"/>
      <c r="D47" s="144"/>
      <c r="E47" s="104"/>
      <c r="F47" s="108" t="str">
        <f>IF(E47&gt;0,E47/1000/Daten!$P$4/($C$7-$C$8)*3600,"")</f>
        <v/>
      </c>
      <c r="G47" s="109" t="str">
        <f ca="1">IF(E47&gt;0,IF(AND(F47&lt;170,F47&gt;20),INDIRECT("Daten!J"&amp;MATCH(F47,Daten!$I$4:$I$18,-1)+3),IF(F47&gt;170,INDIRECT("Daten!L"&amp;MATCH(F47,Daten!$K$4:$K$12,-1)+3),INDIRECT("Daten!N"&amp;MATCH(F47,Daten!$M$4:$M$18,-1)+3))),"")</f>
        <v/>
      </c>
      <c r="H47" s="110" t="str">
        <f t="shared" si="0"/>
        <v/>
      </c>
    </row>
    <row r="48" spans="1:8" x14ac:dyDescent="0.25">
      <c r="A48" s="7">
        <v>38</v>
      </c>
      <c r="B48" s="143"/>
      <c r="C48" s="144"/>
      <c r="D48" s="144"/>
      <c r="E48" s="107"/>
      <c r="F48" s="108" t="str">
        <f>IF(E48&gt;0,E48/1000/Daten!$P$4/($C$7-$C$8)*3600,"")</f>
        <v/>
      </c>
      <c r="G48" s="109" t="str">
        <f ca="1">IF(E48&gt;0,IF(AND(F48&lt;170,F48&gt;20),INDIRECT("Daten!J"&amp;MATCH(F48,Daten!$I$4:$I$18,-1)+3),IF(F48&gt;170,INDIRECT("Daten!L"&amp;MATCH(F48,Daten!$K$4:$K$12,-1)+3),INDIRECT("Daten!N"&amp;MATCH(F48,Daten!$M$4:$M$18,-1)+3))),"")</f>
        <v/>
      </c>
      <c r="H48" s="110" t="str">
        <f t="shared" si="0"/>
        <v/>
      </c>
    </row>
    <row r="49" spans="1:8" x14ac:dyDescent="0.25">
      <c r="A49" s="7">
        <v>39</v>
      </c>
      <c r="B49" s="143"/>
      <c r="C49" s="144"/>
      <c r="D49" s="144"/>
      <c r="E49" s="104"/>
      <c r="F49" s="108" t="str">
        <f>IF(E49&gt;0,E49/1000/Daten!$P$4/($C$7-$C$8)*3600,"")</f>
        <v/>
      </c>
      <c r="G49" s="109" t="str">
        <f ca="1">IF(E49&gt;0,IF(AND(F49&lt;170,F49&gt;20),INDIRECT("Daten!J"&amp;MATCH(F49,Daten!$I$4:$I$18,-1)+3),IF(F49&gt;170,INDIRECT("Daten!L"&amp;MATCH(F49,Daten!$K$4:$K$12,-1)+3),INDIRECT("Daten!N"&amp;MATCH(F49,Daten!$M$4:$M$18,-1)+3))),"")</f>
        <v/>
      </c>
      <c r="H49" s="110" t="str">
        <f t="shared" si="0"/>
        <v/>
      </c>
    </row>
    <row r="50" spans="1:8" x14ac:dyDescent="0.25">
      <c r="A50" s="10">
        <v>40</v>
      </c>
      <c r="B50" s="143"/>
      <c r="C50" s="144"/>
      <c r="D50" s="144"/>
      <c r="E50" s="104"/>
      <c r="F50" s="108" t="str">
        <f>IF(E50&gt;0,E50/1000/Daten!$P$4/($C$7-$C$8)*3600,"")</f>
        <v/>
      </c>
      <c r="G50" s="109" t="str">
        <f ca="1">IF(E50&gt;0,IF(AND(F50&lt;170,F50&gt;20),INDIRECT("Daten!J"&amp;MATCH(F50,Daten!$I$4:$I$18,-1)+3),IF(F50&gt;170,INDIRECT("Daten!L"&amp;MATCH(F50,Daten!$K$4:$K$12,-1)+3),INDIRECT("Daten!N"&amp;MATCH(F50,Daten!$M$4:$M$18,-1)+3))),"")</f>
        <v/>
      </c>
      <c r="H50" s="110" t="str">
        <f t="shared" si="0"/>
        <v/>
      </c>
    </row>
    <row r="51" spans="1:8" x14ac:dyDescent="0.25">
      <c r="A51" s="7">
        <v>41</v>
      </c>
      <c r="B51" s="143"/>
      <c r="C51" s="144"/>
      <c r="D51" s="144"/>
      <c r="E51" s="107"/>
      <c r="F51" s="108" t="str">
        <f>IF(E51&gt;0,E51/1000/Daten!$P$4/($C$7-$C$8)*3600,"")</f>
        <v/>
      </c>
      <c r="G51" s="109" t="str">
        <f ca="1">IF(E51&gt;0,IF(AND(F51&lt;170,F51&gt;20),INDIRECT("Daten!J"&amp;MATCH(F51,Daten!$I$4:$I$18,-1)+3),IF(F51&gt;170,INDIRECT("Daten!L"&amp;MATCH(F51,Daten!$K$4:$K$12,-1)+3),INDIRECT("Daten!N"&amp;MATCH(F51,Daten!$M$4:$M$18,-1)+3))),"")</f>
        <v/>
      </c>
      <c r="H51" s="110" t="str">
        <f t="shared" si="0"/>
        <v/>
      </c>
    </row>
    <row r="52" spans="1:8" x14ac:dyDescent="0.25">
      <c r="A52" s="7">
        <v>42</v>
      </c>
      <c r="B52" s="143"/>
      <c r="C52" s="144"/>
      <c r="D52" s="144"/>
      <c r="E52" s="104"/>
      <c r="F52" s="108" t="str">
        <f>IF(E52&gt;0,E52/1000/Daten!$P$4/($C$7-$C$8)*3600,"")</f>
        <v/>
      </c>
      <c r="G52" s="109" t="str">
        <f ca="1">IF(E52&gt;0,IF(AND(F52&lt;170,F52&gt;20),INDIRECT("Daten!J"&amp;MATCH(F52,Daten!$I$4:$I$18,-1)+3),IF(F52&gt;170,INDIRECT("Daten!L"&amp;MATCH(F52,Daten!$K$4:$K$12,-1)+3),INDIRECT("Daten!N"&amp;MATCH(F52,Daten!$M$4:$M$18,-1)+3))),"")</f>
        <v/>
      </c>
      <c r="H52" s="110" t="str">
        <f t="shared" si="0"/>
        <v/>
      </c>
    </row>
    <row r="53" spans="1:8" x14ac:dyDescent="0.25">
      <c r="A53" s="10">
        <v>43</v>
      </c>
      <c r="B53" s="143"/>
      <c r="C53" s="144"/>
      <c r="D53" s="144"/>
      <c r="E53" s="104"/>
      <c r="F53" s="108" t="str">
        <f>IF(E53&gt;0,E53/1000/Daten!$P$4/($C$7-$C$8)*3600,"")</f>
        <v/>
      </c>
      <c r="G53" s="109" t="str">
        <f ca="1">IF(E53&gt;0,IF(AND(F53&lt;170,F53&gt;20),INDIRECT("Daten!J"&amp;MATCH(F53,Daten!$I$4:$I$18,-1)+3),IF(F53&gt;170,INDIRECT("Daten!L"&amp;MATCH(F53,Daten!$K$4:$K$12,-1)+3),INDIRECT("Daten!N"&amp;MATCH(F53,Daten!$M$4:$M$18,-1)+3))),"")</f>
        <v/>
      </c>
      <c r="H53" s="110" t="str">
        <f t="shared" si="0"/>
        <v/>
      </c>
    </row>
    <row r="54" spans="1:8" x14ac:dyDescent="0.25">
      <c r="A54" s="7">
        <v>44</v>
      </c>
      <c r="B54" s="143"/>
      <c r="C54" s="144"/>
      <c r="D54" s="144"/>
      <c r="E54" s="107"/>
      <c r="F54" s="108" t="str">
        <f>IF(E54&gt;0,E54/1000/Daten!$P$4/($C$7-$C$8)*3600,"")</f>
        <v/>
      </c>
      <c r="G54" s="109" t="str">
        <f ca="1">IF(E54&gt;0,IF(AND(F54&lt;170,F54&gt;20),INDIRECT("Daten!J"&amp;MATCH(F54,Daten!$I$4:$I$18,-1)+3),IF(F54&gt;170,INDIRECT("Daten!L"&amp;MATCH(F54,Daten!$K$4:$K$12,-1)+3),INDIRECT("Daten!N"&amp;MATCH(F54,Daten!$M$4:$M$18,-1)+3))),"")</f>
        <v/>
      </c>
      <c r="H54" s="110" t="str">
        <f t="shared" si="0"/>
        <v/>
      </c>
    </row>
    <row r="55" spans="1:8" x14ac:dyDescent="0.25">
      <c r="A55" s="7">
        <v>45</v>
      </c>
      <c r="B55" s="143"/>
      <c r="C55" s="144"/>
      <c r="D55" s="144"/>
      <c r="E55" s="104"/>
      <c r="F55" s="108" t="str">
        <f>IF(E55&gt;0,E55/1000/Daten!$P$4/($C$7-$C$8)*3600,"")</f>
        <v/>
      </c>
      <c r="G55" s="109" t="str">
        <f ca="1">IF(E55&gt;0,IF(AND(F55&lt;170,F55&gt;20),INDIRECT("Daten!J"&amp;MATCH(F55,Daten!$I$4:$I$18,-1)+3),IF(F55&gt;170,INDIRECT("Daten!L"&amp;MATCH(F55,Daten!$K$4:$K$12,-1)+3),INDIRECT("Daten!N"&amp;MATCH(F55,Daten!$M$4:$M$18,-1)+3))),"")</f>
        <v/>
      </c>
      <c r="H55" s="110" t="str">
        <f t="shared" si="0"/>
        <v/>
      </c>
    </row>
    <row r="56" spans="1:8" x14ac:dyDescent="0.25">
      <c r="A56" s="10">
        <v>46</v>
      </c>
      <c r="B56" s="143"/>
      <c r="C56" s="144"/>
      <c r="D56" s="144"/>
      <c r="E56" s="104"/>
      <c r="F56" s="108" t="str">
        <f>IF(E56&gt;0,E56/1000/Daten!$P$4/($C$7-$C$8)*3600,"")</f>
        <v/>
      </c>
      <c r="G56" s="109" t="str">
        <f ca="1">IF(E56&gt;0,IF(AND(F56&lt;170,F56&gt;20),INDIRECT("Daten!J"&amp;MATCH(F56,Daten!$I$4:$I$18,-1)+3),IF(F56&gt;170,INDIRECT("Daten!L"&amp;MATCH(F56,Daten!$K$4:$K$12,-1)+3),INDIRECT("Daten!N"&amp;MATCH(F56,Daten!$M$4:$M$18,-1)+3))),"")</f>
        <v/>
      </c>
      <c r="H56" s="110" t="str">
        <f t="shared" si="0"/>
        <v/>
      </c>
    </row>
    <row r="57" spans="1:8" x14ac:dyDescent="0.25">
      <c r="A57" s="7">
        <v>47</v>
      </c>
      <c r="B57" s="143"/>
      <c r="C57" s="144"/>
      <c r="D57" s="144"/>
      <c r="E57" s="107"/>
      <c r="F57" s="108" t="str">
        <f>IF(E57&gt;0,E57/1000/Daten!$P$4/($C$7-$C$8)*3600,"")</f>
        <v/>
      </c>
      <c r="G57" s="109" t="str">
        <f ca="1">IF(E57&gt;0,IF(AND(F57&lt;170,F57&gt;20),INDIRECT("Daten!J"&amp;MATCH(F57,Daten!$I$4:$I$18,-1)+3),IF(F57&gt;170,INDIRECT("Daten!L"&amp;MATCH(F57,Daten!$K$4:$K$12,-1)+3),INDIRECT("Daten!N"&amp;MATCH(F57,Daten!$M$4:$M$18,-1)+3))),"")</f>
        <v/>
      </c>
      <c r="H57" s="110" t="str">
        <f t="shared" si="0"/>
        <v/>
      </c>
    </row>
    <row r="58" spans="1:8" x14ac:dyDescent="0.25">
      <c r="A58" s="7">
        <v>48</v>
      </c>
      <c r="B58" s="143"/>
      <c r="C58" s="144"/>
      <c r="D58" s="144"/>
      <c r="E58" s="104"/>
      <c r="F58" s="108" t="str">
        <f>IF(E58&gt;0,E58/1000/Daten!$P$4/($C$7-$C$8)*3600,"")</f>
        <v/>
      </c>
      <c r="G58" s="109" t="str">
        <f ca="1">IF(E58&gt;0,IF(AND(F58&lt;170,F58&gt;20),INDIRECT("Daten!J"&amp;MATCH(F58,Daten!$I$4:$I$18,-1)+3),IF(F58&gt;170,INDIRECT("Daten!L"&amp;MATCH(F58,Daten!$K$4:$K$12,-1)+3),INDIRECT("Daten!N"&amp;MATCH(F58,Daten!$M$4:$M$18,-1)+3))),"")</f>
        <v/>
      </c>
      <c r="H58" s="110" t="str">
        <f t="shared" si="0"/>
        <v/>
      </c>
    </row>
    <row r="59" spans="1:8" x14ac:dyDescent="0.25">
      <c r="A59" s="10">
        <v>49</v>
      </c>
      <c r="B59" s="143"/>
      <c r="C59" s="144"/>
      <c r="D59" s="144"/>
      <c r="E59" s="104"/>
      <c r="F59" s="108" t="str">
        <f>IF(E59&gt;0,E59/1000/Daten!$P$4/($C$7-$C$8)*3600,"")</f>
        <v/>
      </c>
      <c r="G59" s="109" t="str">
        <f ca="1">IF(E59&gt;0,IF(AND(F59&lt;170,F59&gt;20),INDIRECT("Daten!J"&amp;MATCH(F59,Daten!$I$4:$I$18,-1)+3),IF(F59&gt;170,INDIRECT("Daten!L"&amp;MATCH(F59,Daten!$K$4:$K$12,-1)+3),INDIRECT("Daten!N"&amp;MATCH(F59,Daten!$M$4:$M$18,-1)+3))),"")</f>
        <v/>
      </c>
      <c r="H59" s="110" t="str">
        <f t="shared" si="0"/>
        <v/>
      </c>
    </row>
    <row r="60" spans="1:8" x14ac:dyDescent="0.25">
      <c r="A60" s="7">
        <v>50</v>
      </c>
      <c r="B60" s="143"/>
      <c r="C60" s="144"/>
      <c r="D60" s="144"/>
      <c r="E60" s="107"/>
      <c r="F60" s="108" t="str">
        <f>IF(E60&gt;0,E60/1000/Daten!$P$4/($C$7-$C$8)*3600,"")</f>
        <v/>
      </c>
      <c r="G60" s="109" t="str">
        <f ca="1">IF(E60&gt;0,IF(AND(F60&lt;170,F60&gt;20),INDIRECT("Daten!J"&amp;MATCH(F60,Daten!$I$4:$I$18,-1)+3),IF(F60&gt;170,INDIRECT("Daten!L"&amp;MATCH(F60,Daten!$K$4:$K$12,-1)+3),INDIRECT("Daten!N"&amp;MATCH(F60,Daten!$M$4:$M$18,-1)+3))),"")</f>
        <v/>
      </c>
      <c r="H60" s="110" t="str">
        <f t="shared" si="0"/>
        <v/>
      </c>
    </row>
    <row r="61" spans="1:8" x14ac:dyDescent="0.25">
      <c r="A61" s="7">
        <v>51</v>
      </c>
      <c r="B61" s="143"/>
      <c r="C61" s="144"/>
      <c r="D61" s="144"/>
      <c r="E61" s="104"/>
      <c r="F61" s="108" t="str">
        <f>IF(E61&gt;0,E61/1000/Daten!$P$4/($C$7-$C$8)*3600,"")</f>
        <v/>
      </c>
      <c r="G61" s="109" t="str">
        <f ca="1">IF(E61&gt;0,IF(AND(F61&lt;170,F61&gt;20),INDIRECT("Daten!J"&amp;MATCH(F61,Daten!$I$4:$I$18,-1)+3),IF(F61&gt;170,INDIRECT("Daten!L"&amp;MATCH(F61,Daten!$K$4:$K$12,-1)+3),INDIRECT("Daten!N"&amp;MATCH(F61,Daten!$M$4:$M$18,-1)+3))),"")</f>
        <v/>
      </c>
      <c r="H61" s="110" t="str">
        <f t="shared" si="0"/>
        <v/>
      </c>
    </row>
    <row r="62" spans="1:8" x14ac:dyDescent="0.25">
      <c r="A62" s="7">
        <v>52</v>
      </c>
      <c r="B62" s="143"/>
      <c r="C62" s="144"/>
      <c r="D62" s="144"/>
      <c r="E62" s="104"/>
      <c r="F62" s="108" t="str">
        <f>IF(E62&gt;0,E62/1000/Daten!$P$4/($C$7-$C$8)*3600,"")</f>
        <v/>
      </c>
      <c r="G62" s="109" t="str">
        <f ca="1">IF(E62&gt;0,IF(AND(F62&lt;170,F62&gt;20),INDIRECT("Daten!J"&amp;MATCH(F62,Daten!$I$4:$I$18,-1)+3),IF(F62&gt;170,INDIRECT("Daten!L"&amp;MATCH(F62,Daten!$K$4:$K$12,-1)+3),INDIRECT("Daten!N"&amp;MATCH(F62,Daten!$M$4:$M$18,-1)+3))),"")</f>
        <v/>
      </c>
      <c r="H62" s="110" t="str">
        <f t="shared" si="0"/>
        <v/>
      </c>
    </row>
    <row r="63" spans="1:8" x14ac:dyDescent="0.25">
      <c r="A63" s="7">
        <v>53</v>
      </c>
      <c r="B63" s="143"/>
      <c r="C63" s="144"/>
      <c r="D63" s="144"/>
      <c r="E63" s="107"/>
      <c r="F63" s="108" t="str">
        <f>IF(E63&gt;0,E63/1000/Daten!$P$4/($C$7-$C$8)*3600,"")</f>
        <v/>
      </c>
      <c r="G63" s="109" t="str">
        <f ca="1">IF(E63&gt;0,IF(AND(F63&lt;170,F63&gt;20),INDIRECT("Daten!J"&amp;MATCH(F63,Daten!$I$4:$I$18,-1)+3),IF(F63&gt;170,INDIRECT("Daten!L"&amp;MATCH(F63,Daten!$K$4:$K$12,-1)+3),INDIRECT("Daten!N"&amp;MATCH(F63,Daten!$M$4:$M$18,-1)+3))),"")</f>
        <v/>
      </c>
      <c r="H63" s="110" t="str">
        <f t="shared" si="0"/>
        <v/>
      </c>
    </row>
    <row r="64" spans="1:8" x14ac:dyDescent="0.25">
      <c r="A64" s="7">
        <v>54</v>
      </c>
      <c r="B64" s="143"/>
      <c r="C64" s="144"/>
      <c r="D64" s="144"/>
      <c r="E64" s="104"/>
      <c r="F64" s="108" t="str">
        <f>IF(E64&gt;0,E64/1000/Daten!$P$4/($C$7-$C$8)*3600,"")</f>
        <v/>
      </c>
      <c r="G64" s="109" t="str">
        <f ca="1">IF(E64&gt;0,IF(AND(F64&lt;170,F64&gt;20),INDIRECT("Daten!J"&amp;MATCH(F64,Daten!$I$4:$I$18,-1)+3),IF(F64&gt;170,INDIRECT("Daten!L"&amp;MATCH(F64,Daten!$K$4:$K$12,-1)+3),INDIRECT("Daten!N"&amp;MATCH(F64,Daten!$M$4:$M$18,-1)+3))),"")</f>
        <v/>
      </c>
      <c r="H64" s="110" t="str">
        <f t="shared" si="0"/>
        <v/>
      </c>
    </row>
    <row r="65" spans="1:8" x14ac:dyDescent="0.25">
      <c r="A65" s="7">
        <v>55</v>
      </c>
      <c r="B65" s="143"/>
      <c r="C65" s="144"/>
      <c r="D65" s="144"/>
      <c r="E65" s="104"/>
      <c r="F65" s="108" t="str">
        <f>IF(E65&gt;0,E65/1000/Daten!$P$4/($C$7-$C$8)*3600,"")</f>
        <v/>
      </c>
      <c r="G65" s="109" t="str">
        <f ca="1">IF(E65&gt;0,IF(AND(F65&lt;170,F65&gt;20),INDIRECT("Daten!J"&amp;MATCH(F65,Daten!$I$4:$I$18,-1)+3),IF(F65&gt;170,INDIRECT("Daten!L"&amp;MATCH(F65,Daten!$K$4:$K$12,-1)+3),INDIRECT("Daten!N"&amp;MATCH(F65,Daten!$M$4:$M$18,-1)+3))),"")</f>
        <v/>
      </c>
      <c r="H65" s="110" t="str">
        <f t="shared" si="0"/>
        <v/>
      </c>
    </row>
    <row r="66" spans="1:8" x14ac:dyDescent="0.25">
      <c r="A66" s="7">
        <v>56</v>
      </c>
      <c r="B66" s="143"/>
      <c r="C66" s="144"/>
      <c r="D66" s="144"/>
      <c r="E66" s="107"/>
      <c r="F66" s="108" t="str">
        <f>IF(E66&gt;0,E66/1000/Daten!$P$4/($C$7-$C$8)*3600,"")</f>
        <v/>
      </c>
      <c r="G66" s="109" t="str">
        <f ca="1">IF(E66&gt;0,IF(AND(F66&lt;170,F66&gt;20),INDIRECT("Daten!J"&amp;MATCH(F66,Daten!$I$4:$I$18,-1)+3),IF(F66&gt;170,INDIRECT("Daten!L"&amp;MATCH(F66,Daten!$K$4:$K$12,-1)+3),INDIRECT("Daten!N"&amp;MATCH(F66,Daten!$M$4:$M$18,-1)+3))),"")</f>
        <v/>
      </c>
      <c r="H66" s="110" t="str">
        <f t="shared" si="0"/>
        <v/>
      </c>
    </row>
    <row r="67" spans="1:8" x14ac:dyDescent="0.25">
      <c r="A67" s="7">
        <v>57</v>
      </c>
      <c r="B67" s="143"/>
      <c r="C67" s="144"/>
      <c r="D67" s="144"/>
      <c r="E67" s="104"/>
      <c r="F67" s="108" t="str">
        <f>IF(E67&gt;0,E67/1000/Daten!$P$4/($C$7-$C$8)*3600,"")</f>
        <v/>
      </c>
      <c r="G67" s="109" t="str">
        <f ca="1">IF(E67&gt;0,IF(AND(F67&lt;170,F67&gt;20),INDIRECT("Daten!J"&amp;MATCH(F67,Daten!$I$4:$I$18,-1)+3),IF(F67&gt;170,INDIRECT("Daten!L"&amp;MATCH(F67,Daten!$K$4:$K$12,-1)+3),INDIRECT("Daten!N"&amp;MATCH(F67,Daten!$M$4:$M$18,-1)+3))),"")</f>
        <v/>
      </c>
      <c r="H67" s="110" t="str">
        <f t="shared" si="0"/>
        <v/>
      </c>
    </row>
    <row r="68" spans="1:8" x14ac:dyDescent="0.25">
      <c r="A68" s="7">
        <v>58</v>
      </c>
      <c r="B68" s="143"/>
      <c r="C68" s="144"/>
      <c r="D68" s="144"/>
      <c r="E68" s="104"/>
      <c r="F68" s="108" t="str">
        <f>IF(E68&gt;0,E68/1000/Daten!$P$4/($C$7-$C$8)*3600,"")</f>
        <v/>
      </c>
      <c r="G68" s="109" t="str">
        <f ca="1">IF(E68&gt;0,IF(AND(F68&lt;170,F68&gt;20),INDIRECT("Daten!J"&amp;MATCH(F68,Daten!$I$4:$I$18,-1)+3),IF(F68&gt;170,INDIRECT("Daten!L"&amp;MATCH(F68,Daten!$K$4:$K$12,-1)+3),INDIRECT("Daten!N"&amp;MATCH(F68,Daten!$M$4:$M$18,-1)+3))),"")</f>
        <v/>
      </c>
      <c r="H68" s="110" t="str">
        <f t="shared" si="0"/>
        <v/>
      </c>
    </row>
    <row r="69" spans="1:8" x14ac:dyDescent="0.25">
      <c r="A69" s="7">
        <v>59</v>
      </c>
      <c r="B69" s="143"/>
      <c r="C69" s="144"/>
      <c r="D69" s="144"/>
      <c r="E69" s="107"/>
      <c r="F69" s="108" t="str">
        <f>IF(E69&gt;0,E69/1000/Daten!$P$4/($C$7-$C$8)*3600,"")</f>
        <v/>
      </c>
      <c r="G69" s="109" t="str">
        <f ca="1">IF(E69&gt;0,IF(AND(F69&lt;170,F69&gt;20),INDIRECT("Daten!J"&amp;MATCH(F69,Daten!$I$4:$I$18,-1)+3),IF(F69&gt;170,INDIRECT("Daten!L"&amp;MATCH(F69,Daten!$K$4:$K$12,-1)+3),INDIRECT("Daten!N"&amp;MATCH(F69,Daten!$M$4:$M$18,-1)+3))),"")</f>
        <v/>
      </c>
      <c r="H69" s="110" t="str">
        <f t="shared" si="0"/>
        <v/>
      </c>
    </row>
    <row r="70" spans="1:8" x14ac:dyDescent="0.25">
      <c r="A70" s="7">
        <v>60</v>
      </c>
      <c r="B70" s="143"/>
      <c r="C70" s="144"/>
      <c r="D70" s="144"/>
      <c r="E70" s="104"/>
      <c r="F70" s="108" t="str">
        <f>IF(E70&gt;0,E70/1000/Daten!$P$4/($C$7-$C$8)*3600,"")</f>
        <v/>
      </c>
      <c r="G70" s="109" t="str">
        <f ca="1">IF(E70&gt;0,IF(AND(F70&lt;170,F70&gt;20),INDIRECT("Daten!J"&amp;MATCH(F70,Daten!$I$4:$I$18,-1)+3),IF(F70&gt;170,INDIRECT("Daten!L"&amp;MATCH(F70,Daten!$K$4:$K$12,-1)+3),INDIRECT("Daten!N"&amp;MATCH(F70,Daten!$M$4:$M$18,-1)+3))),"")</f>
        <v/>
      </c>
      <c r="H70" s="110" t="str">
        <f t="shared" si="0"/>
        <v/>
      </c>
    </row>
    <row r="71" spans="1:8" x14ac:dyDescent="0.25">
      <c r="A71" s="7">
        <v>61</v>
      </c>
      <c r="B71" s="143"/>
      <c r="C71" s="144"/>
      <c r="D71" s="144"/>
      <c r="E71" s="104"/>
      <c r="F71" s="108" t="str">
        <f>IF(E71&gt;0,E71/1000/Daten!$P$4/($C$7-$C$8)*3600,"")</f>
        <v/>
      </c>
      <c r="G71" s="109" t="str">
        <f ca="1">IF(E71&gt;0,IF(AND(F71&lt;170,F71&gt;20),INDIRECT("Daten!J"&amp;MATCH(F71,Daten!$I$4:$I$18,-1)+3),IF(F71&gt;170,INDIRECT("Daten!L"&amp;MATCH(F71,Daten!$K$4:$K$12,-1)+3),INDIRECT("Daten!N"&amp;MATCH(F71,Daten!$M$4:$M$18,-1)+3))),"")</f>
        <v/>
      </c>
      <c r="H71" s="110" t="str">
        <f t="shared" si="0"/>
        <v/>
      </c>
    </row>
    <row r="72" spans="1:8" x14ac:dyDescent="0.25">
      <c r="A72" s="7">
        <v>62</v>
      </c>
      <c r="B72" s="143"/>
      <c r="C72" s="144"/>
      <c r="D72" s="144"/>
      <c r="E72" s="107"/>
      <c r="F72" s="108" t="str">
        <f>IF(E72&gt;0,E72/1000/Daten!$P$4/($C$7-$C$8)*3600,"")</f>
        <v/>
      </c>
      <c r="G72" s="109" t="str">
        <f ca="1">IF(E72&gt;0,IF(AND(F72&lt;170,F72&gt;20),INDIRECT("Daten!J"&amp;MATCH(F72,Daten!$I$4:$I$18,-1)+3),IF(F72&gt;170,INDIRECT("Daten!L"&amp;MATCH(F72,Daten!$K$4:$K$12,-1)+3),INDIRECT("Daten!N"&amp;MATCH(F72,Daten!$M$4:$M$18,-1)+3))),"")</f>
        <v/>
      </c>
      <c r="H72" s="110" t="str">
        <f t="shared" si="0"/>
        <v/>
      </c>
    </row>
    <row r="73" spans="1:8" x14ac:dyDescent="0.25">
      <c r="A73" s="7">
        <v>63</v>
      </c>
      <c r="B73" s="143"/>
      <c r="C73" s="144"/>
      <c r="D73" s="144"/>
      <c r="E73" s="104"/>
      <c r="F73" s="108" t="str">
        <f>IF(E73&gt;0,E73/1000/Daten!$P$4/($C$7-$C$8)*3600,"")</f>
        <v/>
      </c>
      <c r="G73" s="109" t="str">
        <f ca="1">IF(E73&gt;0,IF(AND(F73&lt;170,F73&gt;20),INDIRECT("Daten!J"&amp;MATCH(F73,Daten!$I$4:$I$18,-1)+3),IF(F73&gt;170,INDIRECT("Daten!L"&amp;MATCH(F73,Daten!$K$4:$K$12,-1)+3),INDIRECT("Daten!N"&amp;MATCH(F73,Daten!$M$4:$M$18,-1)+3))),"")</f>
        <v/>
      </c>
      <c r="H73" s="110" t="str">
        <f t="shared" si="0"/>
        <v/>
      </c>
    </row>
    <row r="74" spans="1:8" x14ac:dyDescent="0.25">
      <c r="A74" s="7">
        <v>64</v>
      </c>
      <c r="B74" s="143"/>
      <c r="C74" s="144"/>
      <c r="D74" s="144"/>
      <c r="E74" s="104"/>
      <c r="F74" s="108" t="str">
        <f>IF(E74&gt;0,E74/1000/Daten!$P$4/($C$7-$C$8)*3600,"")</f>
        <v/>
      </c>
      <c r="G74" s="109" t="str">
        <f ca="1">IF(E74&gt;0,IF(AND(F74&lt;170,F74&gt;20),INDIRECT("Daten!J"&amp;MATCH(F74,Daten!$I$4:$I$18,-1)+3),IF(F74&gt;170,INDIRECT("Daten!L"&amp;MATCH(F74,Daten!$K$4:$K$12,-1)+3),INDIRECT("Daten!N"&amp;MATCH(F74,Daten!$M$4:$M$18,-1)+3))),"")</f>
        <v/>
      </c>
      <c r="H74" s="110" t="str">
        <f t="shared" si="0"/>
        <v/>
      </c>
    </row>
    <row r="75" spans="1:8" x14ac:dyDescent="0.25">
      <c r="A75" s="7">
        <v>65</v>
      </c>
      <c r="B75" s="143"/>
      <c r="C75" s="144"/>
      <c r="D75" s="144"/>
      <c r="E75" s="107"/>
      <c r="F75" s="108" t="str">
        <f>IF(E75&gt;0,E75/1000/Daten!$P$4/($C$7-$C$8)*3600,"")</f>
        <v/>
      </c>
      <c r="G75" s="109" t="str">
        <f ca="1">IF(E75&gt;0,IF(AND(F75&lt;170,F75&gt;20),INDIRECT("Daten!J"&amp;MATCH(F75,Daten!$I$4:$I$18,-1)+3),IF(F75&gt;170,INDIRECT("Daten!L"&amp;MATCH(F75,Daten!$K$4:$K$12,-1)+3),INDIRECT("Daten!N"&amp;MATCH(F75,Daten!$M$4:$M$18,-1)+3))),"")</f>
        <v/>
      </c>
      <c r="H75" s="110" t="str">
        <f t="shared" si="0"/>
        <v/>
      </c>
    </row>
    <row r="76" spans="1:8" x14ac:dyDescent="0.25">
      <c r="A76" s="7">
        <v>66</v>
      </c>
      <c r="B76" s="143"/>
      <c r="C76" s="144"/>
      <c r="D76" s="144"/>
      <c r="E76" s="104"/>
      <c r="F76" s="108" t="str">
        <f>IF(E76&gt;0,E76/1000/Daten!$P$4/($C$7-$C$8)*3600,"")</f>
        <v/>
      </c>
      <c r="G76" s="109" t="str">
        <f ca="1">IF(E76&gt;0,IF(AND(F76&lt;170,F76&gt;20),INDIRECT("Daten!J"&amp;MATCH(F76,Daten!$I$4:$I$18,-1)+3),IF(F76&gt;170,INDIRECT("Daten!L"&amp;MATCH(F76,Daten!$K$4:$K$12,-1)+3),INDIRECT("Daten!N"&amp;MATCH(F76,Daten!$M$4:$M$18,-1)+3))),"")</f>
        <v/>
      </c>
      <c r="H76" s="110" t="str">
        <f t="shared" ref="H76:H139" si="1">IF(E76&gt;0,IF(AND(F76&lt;170,F76&gt;20),"SX",IF(F76&gt;170,"LX","FX")),"")</f>
        <v/>
      </c>
    </row>
    <row r="77" spans="1:8" x14ac:dyDescent="0.25">
      <c r="A77" s="7">
        <v>67</v>
      </c>
      <c r="B77" s="143"/>
      <c r="C77" s="144"/>
      <c r="D77" s="144"/>
      <c r="E77" s="104"/>
      <c r="F77" s="108" t="str">
        <f>IF(E77&gt;0,E77/1000/Daten!$P$4/($C$7-$C$8)*3600,"")</f>
        <v/>
      </c>
      <c r="G77" s="109" t="str">
        <f ca="1">IF(E77&gt;0,IF(AND(F77&lt;170,F77&gt;20),INDIRECT("Daten!J"&amp;MATCH(F77,Daten!$I$4:$I$18,-1)+3),IF(F77&gt;170,INDIRECT("Daten!L"&amp;MATCH(F77,Daten!$K$4:$K$12,-1)+3),INDIRECT("Daten!N"&amp;MATCH(F77,Daten!$M$4:$M$18,-1)+3))),"")</f>
        <v/>
      </c>
      <c r="H77" s="110" t="str">
        <f t="shared" si="1"/>
        <v/>
      </c>
    </row>
    <row r="78" spans="1:8" x14ac:dyDescent="0.25">
      <c r="A78" s="7">
        <v>68</v>
      </c>
      <c r="B78" s="143"/>
      <c r="C78" s="144"/>
      <c r="D78" s="144"/>
      <c r="E78" s="107"/>
      <c r="F78" s="108" t="str">
        <f>IF(E78&gt;0,E78/1000/Daten!$P$4/($C$7-$C$8)*3600,"")</f>
        <v/>
      </c>
      <c r="G78" s="109" t="str">
        <f ca="1">IF(E78&gt;0,IF(AND(F78&lt;170,F78&gt;20),INDIRECT("Daten!J"&amp;MATCH(F78,Daten!$I$4:$I$18,-1)+3),IF(F78&gt;170,INDIRECT("Daten!L"&amp;MATCH(F78,Daten!$K$4:$K$12,-1)+3),INDIRECT("Daten!N"&amp;MATCH(F78,Daten!$M$4:$M$18,-1)+3))),"")</f>
        <v/>
      </c>
      <c r="H78" s="110" t="str">
        <f t="shared" si="1"/>
        <v/>
      </c>
    </row>
    <row r="79" spans="1:8" x14ac:dyDescent="0.25">
      <c r="A79" s="7">
        <v>69</v>
      </c>
      <c r="B79" s="143"/>
      <c r="C79" s="144"/>
      <c r="D79" s="144"/>
      <c r="E79" s="104"/>
      <c r="F79" s="108" t="str">
        <f>IF(E79&gt;0,E79/1000/Daten!$P$4/($C$7-$C$8)*3600,"")</f>
        <v/>
      </c>
      <c r="G79" s="109" t="str">
        <f ca="1">IF(E79&gt;0,IF(AND(F79&lt;170,F79&gt;20),INDIRECT("Daten!J"&amp;MATCH(F79,Daten!$I$4:$I$18,-1)+3),IF(F79&gt;170,INDIRECT("Daten!L"&amp;MATCH(F79,Daten!$K$4:$K$12,-1)+3),INDIRECT("Daten!N"&amp;MATCH(F79,Daten!$M$4:$M$18,-1)+3))),"")</f>
        <v/>
      </c>
      <c r="H79" s="110" t="str">
        <f t="shared" si="1"/>
        <v/>
      </c>
    </row>
    <row r="80" spans="1:8" x14ac:dyDescent="0.25">
      <c r="A80" s="7">
        <v>70</v>
      </c>
      <c r="B80" s="143"/>
      <c r="C80" s="144"/>
      <c r="D80" s="144"/>
      <c r="E80" s="104"/>
      <c r="F80" s="108" t="str">
        <f>IF(E80&gt;0,E80/1000/Daten!$P$4/($C$7-$C$8)*3600,"")</f>
        <v/>
      </c>
      <c r="G80" s="109" t="str">
        <f ca="1">IF(E80&gt;0,IF(AND(F80&lt;170,F80&gt;20),INDIRECT("Daten!J"&amp;MATCH(F80,Daten!$I$4:$I$18,-1)+3),IF(F80&gt;170,INDIRECT("Daten!L"&amp;MATCH(F80,Daten!$K$4:$K$12,-1)+3),INDIRECT("Daten!N"&amp;MATCH(F80,Daten!$M$4:$M$18,-1)+3))),"")</f>
        <v/>
      </c>
      <c r="H80" s="110" t="str">
        <f t="shared" si="1"/>
        <v/>
      </c>
    </row>
    <row r="81" spans="1:8" x14ac:dyDescent="0.25">
      <c r="A81" s="7">
        <v>71</v>
      </c>
      <c r="B81" s="143"/>
      <c r="C81" s="144"/>
      <c r="D81" s="144"/>
      <c r="E81" s="107"/>
      <c r="F81" s="108" t="str">
        <f>IF(E81&gt;0,E81/1000/Daten!$P$4/($C$7-$C$8)*3600,"")</f>
        <v/>
      </c>
      <c r="G81" s="109" t="str">
        <f ca="1">IF(E81&gt;0,IF(AND(F81&lt;170,F81&gt;20),INDIRECT("Daten!J"&amp;MATCH(F81,Daten!$I$4:$I$18,-1)+3),IF(F81&gt;170,INDIRECT("Daten!L"&amp;MATCH(F81,Daten!$K$4:$K$12,-1)+3),INDIRECT("Daten!N"&amp;MATCH(F81,Daten!$M$4:$M$18,-1)+3))),"")</f>
        <v/>
      </c>
      <c r="H81" s="110" t="str">
        <f t="shared" si="1"/>
        <v/>
      </c>
    </row>
    <row r="82" spans="1:8" x14ac:dyDescent="0.25">
      <c r="A82" s="7">
        <v>72</v>
      </c>
      <c r="B82" s="143"/>
      <c r="C82" s="144"/>
      <c r="D82" s="144"/>
      <c r="E82" s="104"/>
      <c r="F82" s="108" t="str">
        <f>IF(E82&gt;0,E82/1000/Daten!$P$4/($C$7-$C$8)*3600,"")</f>
        <v/>
      </c>
      <c r="G82" s="109" t="str">
        <f ca="1">IF(E82&gt;0,IF(AND(F82&lt;170,F82&gt;20),INDIRECT("Daten!J"&amp;MATCH(F82,Daten!$I$4:$I$18,-1)+3),IF(F82&gt;170,INDIRECT("Daten!L"&amp;MATCH(F82,Daten!$K$4:$K$12,-1)+3),INDIRECT("Daten!N"&amp;MATCH(F82,Daten!$M$4:$M$18,-1)+3))),"")</f>
        <v/>
      </c>
      <c r="H82" s="110" t="str">
        <f t="shared" si="1"/>
        <v/>
      </c>
    </row>
    <row r="83" spans="1:8" x14ac:dyDescent="0.25">
      <c r="A83" s="7">
        <v>73</v>
      </c>
      <c r="B83" s="143"/>
      <c r="C83" s="144"/>
      <c r="D83" s="144"/>
      <c r="E83" s="104"/>
      <c r="F83" s="108" t="str">
        <f>IF(E83&gt;0,E83/1000/Daten!$P$4/($C$7-$C$8)*3600,"")</f>
        <v/>
      </c>
      <c r="G83" s="109" t="str">
        <f ca="1">IF(E83&gt;0,IF(AND(F83&lt;170,F83&gt;20),INDIRECT("Daten!J"&amp;MATCH(F83,Daten!$I$4:$I$18,-1)+3),IF(F83&gt;170,INDIRECT("Daten!L"&amp;MATCH(F83,Daten!$K$4:$K$12,-1)+3),INDIRECT("Daten!N"&amp;MATCH(F83,Daten!$M$4:$M$18,-1)+3))),"")</f>
        <v/>
      </c>
      <c r="H83" s="110" t="str">
        <f t="shared" si="1"/>
        <v/>
      </c>
    </row>
    <row r="84" spans="1:8" x14ac:dyDescent="0.25">
      <c r="A84" s="7">
        <v>74</v>
      </c>
      <c r="B84" s="143"/>
      <c r="C84" s="144"/>
      <c r="D84" s="144"/>
      <c r="E84" s="107"/>
      <c r="F84" s="108" t="str">
        <f>IF(E84&gt;0,E84/1000/Daten!$P$4/($C$7-$C$8)*3600,"")</f>
        <v/>
      </c>
      <c r="G84" s="109" t="str">
        <f ca="1">IF(E84&gt;0,IF(AND(F84&lt;170,F84&gt;20),INDIRECT("Daten!J"&amp;MATCH(F84,Daten!$I$4:$I$18,-1)+3),IF(F84&gt;170,INDIRECT("Daten!L"&amp;MATCH(F84,Daten!$K$4:$K$12,-1)+3),INDIRECT("Daten!N"&amp;MATCH(F84,Daten!$M$4:$M$18,-1)+3))),"")</f>
        <v/>
      </c>
      <c r="H84" s="110" t="str">
        <f t="shared" si="1"/>
        <v/>
      </c>
    </row>
    <row r="85" spans="1:8" x14ac:dyDescent="0.25">
      <c r="A85" s="7">
        <v>75</v>
      </c>
      <c r="B85" s="143"/>
      <c r="C85" s="144"/>
      <c r="D85" s="144"/>
      <c r="E85" s="104"/>
      <c r="F85" s="108" t="str">
        <f>IF(E85&gt;0,E85/1000/Daten!$P$4/($C$7-$C$8)*3600,"")</f>
        <v/>
      </c>
      <c r="G85" s="109" t="str">
        <f ca="1">IF(E85&gt;0,IF(AND(F85&lt;170,F85&gt;20),INDIRECT("Daten!J"&amp;MATCH(F85,Daten!$I$4:$I$18,-1)+3),IF(F85&gt;170,INDIRECT("Daten!L"&amp;MATCH(F85,Daten!$K$4:$K$12,-1)+3),INDIRECT("Daten!N"&amp;MATCH(F85,Daten!$M$4:$M$18,-1)+3))),"")</f>
        <v/>
      </c>
      <c r="H85" s="110" t="str">
        <f t="shared" si="1"/>
        <v/>
      </c>
    </row>
    <row r="86" spans="1:8" x14ac:dyDescent="0.25">
      <c r="A86" s="7">
        <v>76</v>
      </c>
      <c r="B86" s="143"/>
      <c r="C86" s="144"/>
      <c r="D86" s="144"/>
      <c r="E86" s="104"/>
      <c r="F86" s="108" t="str">
        <f>IF(E86&gt;0,E86/1000/Daten!$P$4/($C$7-$C$8)*3600,"")</f>
        <v/>
      </c>
      <c r="G86" s="109" t="str">
        <f ca="1">IF(E86&gt;0,IF(AND(F86&lt;170,F86&gt;20),INDIRECT("Daten!J"&amp;MATCH(F86,Daten!$I$4:$I$18,-1)+3),IF(F86&gt;170,INDIRECT("Daten!L"&amp;MATCH(F86,Daten!$K$4:$K$12,-1)+3),INDIRECT("Daten!N"&amp;MATCH(F86,Daten!$M$4:$M$18,-1)+3))),"")</f>
        <v/>
      </c>
      <c r="H86" s="110" t="str">
        <f t="shared" si="1"/>
        <v/>
      </c>
    </row>
    <row r="87" spans="1:8" x14ac:dyDescent="0.25">
      <c r="A87" s="7">
        <v>77</v>
      </c>
      <c r="B87" s="143"/>
      <c r="C87" s="144"/>
      <c r="D87" s="144"/>
      <c r="E87" s="107"/>
      <c r="F87" s="108" t="str">
        <f>IF(E87&gt;0,E87/1000/Daten!$P$4/($C$7-$C$8)*3600,"")</f>
        <v/>
      </c>
      <c r="G87" s="109" t="str">
        <f ca="1">IF(E87&gt;0,IF(AND(F87&lt;170,F87&gt;20),INDIRECT("Daten!J"&amp;MATCH(F87,Daten!$I$4:$I$18,-1)+3),IF(F87&gt;170,INDIRECT("Daten!L"&amp;MATCH(F87,Daten!$K$4:$K$12,-1)+3),INDIRECT("Daten!N"&amp;MATCH(F87,Daten!$M$4:$M$18,-1)+3))),"")</f>
        <v/>
      </c>
      <c r="H87" s="110" t="str">
        <f t="shared" si="1"/>
        <v/>
      </c>
    </row>
    <row r="88" spans="1:8" x14ac:dyDescent="0.25">
      <c r="A88" s="7">
        <v>78</v>
      </c>
      <c r="B88" s="143"/>
      <c r="C88" s="144"/>
      <c r="D88" s="144"/>
      <c r="E88" s="104"/>
      <c r="F88" s="108" t="str">
        <f>IF(E88&gt;0,E88/1000/Daten!$P$4/($C$7-$C$8)*3600,"")</f>
        <v/>
      </c>
      <c r="G88" s="109" t="str">
        <f ca="1">IF(E88&gt;0,IF(AND(F88&lt;170,F88&gt;20),INDIRECT("Daten!J"&amp;MATCH(F88,Daten!$I$4:$I$18,-1)+3),IF(F88&gt;170,INDIRECT("Daten!L"&amp;MATCH(F88,Daten!$K$4:$K$12,-1)+3),INDIRECT("Daten!N"&amp;MATCH(F88,Daten!$M$4:$M$18,-1)+3))),"")</f>
        <v/>
      </c>
      <c r="H88" s="110" t="str">
        <f t="shared" si="1"/>
        <v/>
      </c>
    </row>
    <row r="89" spans="1:8" x14ac:dyDescent="0.25">
      <c r="A89" s="7">
        <v>79</v>
      </c>
      <c r="B89" s="143"/>
      <c r="C89" s="144"/>
      <c r="D89" s="144"/>
      <c r="E89" s="104"/>
      <c r="F89" s="108" t="str">
        <f>IF(E89&gt;0,E89/1000/Daten!$P$4/($C$7-$C$8)*3600,"")</f>
        <v/>
      </c>
      <c r="G89" s="109" t="str">
        <f ca="1">IF(E89&gt;0,IF(AND(F89&lt;170,F89&gt;20),INDIRECT("Daten!J"&amp;MATCH(F89,Daten!$I$4:$I$18,-1)+3),IF(F89&gt;170,INDIRECT("Daten!L"&amp;MATCH(F89,Daten!$K$4:$K$12,-1)+3),INDIRECT("Daten!N"&amp;MATCH(F89,Daten!$M$4:$M$18,-1)+3))),"")</f>
        <v/>
      </c>
      <c r="H89" s="110" t="str">
        <f t="shared" si="1"/>
        <v/>
      </c>
    </row>
    <row r="90" spans="1:8" x14ac:dyDescent="0.25">
      <c r="A90" s="7">
        <v>80</v>
      </c>
      <c r="B90" s="143"/>
      <c r="C90" s="144"/>
      <c r="D90" s="144"/>
      <c r="E90" s="107"/>
      <c r="F90" s="108" t="str">
        <f>IF(E90&gt;0,E90/1000/Daten!$P$4/($C$7-$C$8)*3600,"")</f>
        <v/>
      </c>
      <c r="G90" s="109" t="str">
        <f ca="1">IF(E90&gt;0,IF(AND(F90&lt;170,F90&gt;20),INDIRECT("Daten!J"&amp;MATCH(F90,Daten!$I$4:$I$18,-1)+3),IF(F90&gt;170,INDIRECT("Daten!L"&amp;MATCH(F90,Daten!$K$4:$K$12,-1)+3),INDIRECT("Daten!N"&amp;MATCH(F90,Daten!$M$4:$M$18,-1)+3))),"")</f>
        <v/>
      </c>
      <c r="H90" s="110" t="str">
        <f t="shared" si="1"/>
        <v/>
      </c>
    </row>
    <row r="91" spans="1:8" x14ac:dyDescent="0.25">
      <c r="A91" s="7">
        <v>81</v>
      </c>
      <c r="B91" s="143"/>
      <c r="C91" s="144"/>
      <c r="D91" s="144"/>
      <c r="E91" s="104"/>
      <c r="F91" s="108" t="str">
        <f>IF(E91&gt;0,E91/1000/Daten!$P$4/($C$7-$C$8)*3600,"")</f>
        <v/>
      </c>
      <c r="G91" s="109" t="str">
        <f ca="1">IF(E91&gt;0,IF(AND(F91&lt;170,F91&gt;20),INDIRECT("Daten!J"&amp;MATCH(F91,Daten!$I$4:$I$18,-1)+3),IF(F91&gt;170,INDIRECT("Daten!L"&amp;MATCH(F91,Daten!$K$4:$K$12,-1)+3),INDIRECT("Daten!N"&amp;MATCH(F91,Daten!$M$4:$M$18,-1)+3))),"")</f>
        <v/>
      </c>
      <c r="H91" s="110" t="str">
        <f t="shared" si="1"/>
        <v/>
      </c>
    </row>
    <row r="92" spans="1:8" x14ac:dyDescent="0.25">
      <c r="A92" s="7">
        <v>82</v>
      </c>
      <c r="B92" s="143"/>
      <c r="C92" s="144"/>
      <c r="D92" s="144"/>
      <c r="E92" s="104"/>
      <c r="F92" s="108" t="str">
        <f>IF(E92&gt;0,E92/1000/Daten!$P$4/($C$7-$C$8)*3600,"")</f>
        <v/>
      </c>
      <c r="G92" s="109" t="str">
        <f ca="1">IF(E92&gt;0,IF(AND(F92&lt;170,F92&gt;20),INDIRECT("Daten!J"&amp;MATCH(F92,Daten!$I$4:$I$18,-1)+3),IF(F92&gt;170,INDIRECT("Daten!L"&amp;MATCH(F92,Daten!$K$4:$K$12,-1)+3),INDIRECT("Daten!N"&amp;MATCH(F92,Daten!$M$4:$M$18,-1)+3))),"")</f>
        <v/>
      </c>
      <c r="H92" s="110" t="str">
        <f t="shared" si="1"/>
        <v/>
      </c>
    </row>
    <row r="93" spans="1:8" x14ac:dyDescent="0.25">
      <c r="A93" s="7">
        <v>83</v>
      </c>
      <c r="B93" s="143"/>
      <c r="C93" s="144"/>
      <c r="D93" s="144"/>
      <c r="E93" s="107"/>
      <c r="F93" s="108" t="str">
        <f>IF(E93&gt;0,E93/1000/Daten!$P$4/($C$7-$C$8)*3600,"")</f>
        <v/>
      </c>
      <c r="G93" s="109" t="str">
        <f ca="1">IF(E93&gt;0,IF(AND(F93&lt;170,F93&gt;20),INDIRECT("Daten!J"&amp;MATCH(F93,Daten!$I$4:$I$18,-1)+3),IF(F93&gt;170,INDIRECT("Daten!L"&amp;MATCH(F93,Daten!$K$4:$K$12,-1)+3),INDIRECT("Daten!N"&amp;MATCH(F93,Daten!$M$4:$M$18,-1)+3))),"")</f>
        <v/>
      </c>
      <c r="H93" s="110" t="str">
        <f t="shared" si="1"/>
        <v/>
      </c>
    </row>
    <row r="94" spans="1:8" x14ac:dyDescent="0.25">
      <c r="A94" s="7">
        <v>84</v>
      </c>
      <c r="B94" s="143"/>
      <c r="C94" s="144"/>
      <c r="D94" s="144"/>
      <c r="E94" s="104"/>
      <c r="F94" s="108" t="str">
        <f>IF(E94&gt;0,E94/1000/Daten!$P$4/($C$7-$C$8)*3600,"")</f>
        <v/>
      </c>
      <c r="G94" s="109" t="str">
        <f ca="1">IF(E94&gt;0,IF(AND(F94&lt;170,F94&gt;20),INDIRECT("Daten!J"&amp;MATCH(F94,Daten!$I$4:$I$18,-1)+3),IF(F94&gt;170,INDIRECT("Daten!L"&amp;MATCH(F94,Daten!$K$4:$K$12,-1)+3),INDIRECT("Daten!N"&amp;MATCH(F94,Daten!$M$4:$M$18,-1)+3))),"")</f>
        <v/>
      </c>
      <c r="H94" s="110" t="str">
        <f t="shared" si="1"/>
        <v/>
      </c>
    </row>
    <row r="95" spans="1:8" x14ac:dyDescent="0.25">
      <c r="A95" s="7">
        <v>85</v>
      </c>
      <c r="B95" s="143"/>
      <c r="C95" s="144"/>
      <c r="D95" s="144"/>
      <c r="E95" s="104"/>
      <c r="F95" s="108" t="str">
        <f>IF(E95&gt;0,E95/1000/Daten!$P$4/($C$7-$C$8)*3600,"")</f>
        <v/>
      </c>
      <c r="G95" s="109" t="str">
        <f ca="1">IF(E95&gt;0,IF(AND(F95&lt;170,F95&gt;20),INDIRECT("Daten!J"&amp;MATCH(F95,Daten!$I$4:$I$18,-1)+3),IF(F95&gt;170,INDIRECT("Daten!L"&amp;MATCH(F95,Daten!$K$4:$K$12,-1)+3),INDIRECT("Daten!N"&amp;MATCH(F95,Daten!$M$4:$M$18,-1)+3))),"")</f>
        <v/>
      </c>
      <c r="H95" s="110" t="str">
        <f t="shared" si="1"/>
        <v/>
      </c>
    </row>
    <row r="96" spans="1:8" x14ac:dyDescent="0.25">
      <c r="A96" s="7">
        <v>86</v>
      </c>
      <c r="B96" s="143"/>
      <c r="C96" s="144"/>
      <c r="D96" s="144"/>
      <c r="E96" s="107"/>
      <c r="F96" s="108" t="str">
        <f>IF(E96&gt;0,E96/1000/Daten!$P$4/($C$7-$C$8)*3600,"")</f>
        <v/>
      </c>
      <c r="G96" s="109" t="str">
        <f ca="1">IF(E96&gt;0,IF(AND(F96&lt;170,F96&gt;20),INDIRECT("Daten!J"&amp;MATCH(F96,Daten!$I$4:$I$18,-1)+3),IF(F96&gt;170,INDIRECT("Daten!L"&amp;MATCH(F96,Daten!$K$4:$K$12,-1)+3),INDIRECT("Daten!N"&amp;MATCH(F96,Daten!$M$4:$M$18,-1)+3))),"")</f>
        <v/>
      </c>
      <c r="H96" s="110" t="str">
        <f t="shared" si="1"/>
        <v/>
      </c>
    </row>
    <row r="97" spans="1:8" x14ac:dyDescent="0.25">
      <c r="A97" s="7">
        <v>87</v>
      </c>
      <c r="B97" s="143"/>
      <c r="C97" s="144"/>
      <c r="D97" s="144"/>
      <c r="E97" s="104"/>
      <c r="F97" s="108" t="str">
        <f>IF(E97&gt;0,E97/1000/Daten!$P$4/($C$7-$C$8)*3600,"")</f>
        <v/>
      </c>
      <c r="G97" s="109" t="str">
        <f ca="1">IF(E97&gt;0,IF(AND(F97&lt;170,F97&gt;20),INDIRECT("Daten!J"&amp;MATCH(F97,Daten!$I$4:$I$18,-1)+3),IF(F97&gt;170,INDIRECT("Daten!L"&amp;MATCH(F97,Daten!$K$4:$K$12,-1)+3),INDIRECT("Daten!N"&amp;MATCH(F97,Daten!$M$4:$M$18,-1)+3))),"")</f>
        <v/>
      </c>
      <c r="H97" s="110" t="str">
        <f t="shared" si="1"/>
        <v/>
      </c>
    </row>
    <row r="98" spans="1:8" x14ac:dyDescent="0.25">
      <c r="A98" s="7">
        <v>88</v>
      </c>
      <c r="B98" s="143"/>
      <c r="C98" s="144"/>
      <c r="D98" s="144"/>
      <c r="E98" s="104"/>
      <c r="F98" s="108" t="str">
        <f>IF(E98&gt;0,E98/1000/Daten!$P$4/($C$7-$C$8)*3600,"")</f>
        <v/>
      </c>
      <c r="G98" s="109" t="str">
        <f ca="1">IF(E98&gt;0,IF(AND(F98&lt;170,F98&gt;20),INDIRECT("Daten!J"&amp;MATCH(F98,Daten!$I$4:$I$18,-1)+3),IF(F98&gt;170,INDIRECT("Daten!L"&amp;MATCH(F98,Daten!$K$4:$K$12,-1)+3),INDIRECT("Daten!N"&amp;MATCH(F98,Daten!$M$4:$M$18,-1)+3))),"")</f>
        <v/>
      </c>
      <c r="H98" s="110" t="str">
        <f t="shared" si="1"/>
        <v/>
      </c>
    </row>
    <row r="99" spans="1:8" x14ac:dyDescent="0.25">
      <c r="A99" s="7">
        <v>89</v>
      </c>
      <c r="B99" s="143"/>
      <c r="C99" s="144"/>
      <c r="D99" s="144"/>
      <c r="E99" s="107"/>
      <c r="F99" s="108" t="str">
        <f>IF(E99&gt;0,E99/1000/Daten!$P$4/($C$7-$C$8)*3600,"")</f>
        <v/>
      </c>
      <c r="G99" s="109" t="str">
        <f ca="1">IF(E99&gt;0,IF(AND(F99&lt;170,F99&gt;20),INDIRECT("Daten!J"&amp;MATCH(F99,Daten!$I$4:$I$18,-1)+3),IF(F99&gt;170,INDIRECT("Daten!L"&amp;MATCH(F99,Daten!$K$4:$K$12,-1)+3),INDIRECT("Daten!N"&amp;MATCH(F99,Daten!$M$4:$M$18,-1)+3))),"")</f>
        <v/>
      </c>
      <c r="H99" s="110" t="str">
        <f t="shared" si="1"/>
        <v/>
      </c>
    </row>
    <row r="100" spans="1:8" x14ac:dyDescent="0.25">
      <c r="A100" s="7">
        <v>90</v>
      </c>
      <c r="B100" s="143"/>
      <c r="C100" s="144"/>
      <c r="D100" s="144"/>
      <c r="E100" s="104"/>
      <c r="F100" s="108" t="str">
        <f>IF(E100&gt;0,E100/1000/Daten!$P$4/($C$7-$C$8)*3600,"")</f>
        <v/>
      </c>
      <c r="G100" s="109" t="str">
        <f ca="1">IF(E100&gt;0,IF(AND(F100&lt;170,F100&gt;20),INDIRECT("Daten!J"&amp;MATCH(F100,Daten!$I$4:$I$18,-1)+3),IF(F100&gt;170,INDIRECT("Daten!L"&amp;MATCH(F100,Daten!$K$4:$K$12,-1)+3),INDIRECT("Daten!N"&amp;MATCH(F100,Daten!$M$4:$M$18,-1)+3))),"")</f>
        <v/>
      </c>
      <c r="H100" s="110" t="str">
        <f t="shared" si="1"/>
        <v/>
      </c>
    </row>
    <row r="101" spans="1:8" x14ac:dyDescent="0.25">
      <c r="A101" s="7">
        <v>91</v>
      </c>
      <c r="B101" s="143"/>
      <c r="C101" s="144"/>
      <c r="D101" s="144"/>
      <c r="E101" s="104"/>
      <c r="F101" s="108" t="str">
        <f>IF(E101&gt;0,E101/1000/Daten!$P$4/($C$7-$C$8)*3600,"")</f>
        <v/>
      </c>
      <c r="G101" s="109" t="str">
        <f ca="1">IF(E101&gt;0,IF(AND(F101&lt;170,F101&gt;20),INDIRECT("Daten!J"&amp;MATCH(F101,Daten!$I$4:$I$18,-1)+3),IF(F101&gt;170,INDIRECT("Daten!L"&amp;MATCH(F101,Daten!$K$4:$K$12,-1)+3),INDIRECT("Daten!N"&amp;MATCH(F101,Daten!$M$4:$M$18,-1)+3))),"")</f>
        <v/>
      </c>
      <c r="H101" s="110" t="str">
        <f t="shared" si="1"/>
        <v/>
      </c>
    </row>
    <row r="102" spans="1:8" x14ac:dyDescent="0.25">
      <c r="A102" s="7">
        <v>92</v>
      </c>
      <c r="B102" s="143"/>
      <c r="C102" s="144"/>
      <c r="D102" s="144"/>
      <c r="E102" s="107"/>
      <c r="F102" s="108" t="str">
        <f>IF(E102&gt;0,E102/1000/Daten!$P$4/($C$7-$C$8)*3600,"")</f>
        <v/>
      </c>
      <c r="G102" s="109" t="str">
        <f ca="1">IF(E102&gt;0,IF(AND(F102&lt;170,F102&gt;20),INDIRECT("Daten!J"&amp;MATCH(F102,Daten!$I$4:$I$18,-1)+3),IF(F102&gt;170,INDIRECT("Daten!L"&amp;MATCH(F102,Daten!$K$4:$K$12,-1)+3),INDIRECT("Daten!N"&amp;MATCH(F102,Daten!$M$4:$M$18,-1)+3))),"")</f>
        <v/>
      </c>
      <c r="H102" s="110" t="str">
        <f t="shared" si="1"/>
        <v/>
      </c>
    </row>
    <row r="103" spans="1:8" x14ac:dyDescent="0.25">
      <c r="A103" s="7">
        <v>93</v>
      </c>
      <c r="B103" s="143"/>
      <c r="C103" s="144"/>
      <c r="D103" s="144"/>
      <c r="E103" s="104"/>
      <c r="F103" s="108" t="str">
        <f>IF(E103&gt;0,E103/1000/Daten!$P$4/($C$7-$C$8)*3600,"")</f>
        <v/>
      </c>
      <c r="G103" s="109" t="str">
        <f ca="1">IF(E103&gt;0,IF(AND(F103&lt;170,F103&gt;20),INDIRECT("Daten!J"&amp;MATCH(F103,Daten!$I$4:$I$18,-1)+3),IF(F103&gt;170,INDIRECT("Daten!L"&amp;MATCH(F103,Daten!$K$4:$K$12,-1)+3),INDIRECT("Daten!N"&amp;MATCH(F103,Daten!$M$4:$M$18,-1)+3))),"")</f>
        <v/>
      </c>
      <c r="H103" s="110" t="str">
        <f t="shared" si="1"/>
        <v/>
      </c>
    </row>
    <row r="104" spans="1:8" x14ac:dyDescent="0.25">
      <c r="A104" s="7">
        <v>94</v>
      </c>
      <c r="B104" s="143"/>
      <c r="C104" s="144"/>
      <c r="D104" s="144"/>
      <c r="E104" s="104"/>
      <c r="F104" s="108" t="str">
        <f>IF(E104&gt;0,E104/1000/Daten!$P$4/($C$7-$C$8)*3600,"")</f>
        <v/>
      </c>
      <c r="G104" s="109" t="str">
        <f ca="1">IF(E104&gt;0,IF(AND(F104&lt;170,F104&gt;20),INDIRECT("Daten!J"&amp;MATCH(F104,Daten!$I$4:$I$18,-1)+3),IF(F104&gt;170,INDIRECT("Daten!L"&amp;MATCH(F104,Daten!$K$4:$K$12,-1)+3),INDIRECT("Daten!N"&amp;MATCH(F104,Daten!$M$4:$M$18,-1)+3))),"")</f>
        <v/>
      </c>
      <c r="H104" s="110" t="str">
        <f t="shared" si="1"/>
        <v/>
      </c>
    </row>
    <row r="105" spans="1:8" x14ac:dyDescent="0.25">
      <c r="A105" s="7">
        <v>95</v>
      </c>
      <c r="B105" s="143"/>
      <c r="C105" s="144"/>
      <c r="D105" s="144"/>
      <c r="E105" s="107"/>
      <c r="F105" s="108" t="str">
        <f>IF(E105&gt;0,E105/1000/Daten!$P$4/($C$7-$C$8)*3600,"")</f>
        <v/>
      </c>
      <c r="G105" s="109" t="str">
        <f ca="1">IF(E105&gt;0,IF(AND(F105&lt;170,F105&gt;20),INDIRECT("Daten!J"&amp;MATCH(F105,Daten!$I$4:$I$18,-1)+3),IF(F105&gt;170,INDIRECT("Daten!L"&amp;MATCH(F105,Daten!$K$4:$K$12,-1)+3),INDIRECT("Daten!N"&amp;MATCH(F105,Daten!$M$4:$M$18,-1)+3))),"")</f>
        <v/>
      </c>
      <c r="H105" s="110" t="str">
        <f t="shared" si="1"/>
        <v/>
      </c>
    </row>
    <row r="106" spans="1:8" x14ac:dyDescent="0.25">
      <c r="A106" s="7">
        <v>96</v>
      </c>
      <c r="B106" s="143"/>
      <c r="C106" s="144"/>
      <c r="D106" s="144"/>
      <c r="E106" s="104"/>
      <c r="F106" s="108" t="str">
        <f>IF(E106&gt;0,E106/1000/Daten!$P$4/($C$7-$C$8)*3600,"")</f>
        <v/>
      </c>
      <c r="G106" s="109" t="str">
        <f ca="1">IF(E106&gt;0,IF(AND(F106&lt;170,F106&gt;20),INDIRECT("Daten!J"&amp;MATCH(F106,Daten!$I$4:$I$18,-1)+3),IF(F106&gt;170,INDIRECT("Daten!L"&amp;MATCH(F106,Daten!$K$4:$K$12,-1)+3),INDIRECT("Daten!N"&amp;MATCH(F106,Daten!$M$4:$M$18,-1)+3))),"")</f>
        <v/>
      </c>
      <c r="H106" s="110" t="str">
        <f t="shared" si="1"/>
        <v/>
      </c>
    </row>
    <row r="107" spans="1:8" x14ac:dyDescent="0.25">
      <c r="A107" s="7">
        <v>97</v>
      </c>
      <c r="B107" s="143"/>
      <c r="C107" s="144"/>
      <c r="D107" s="144"/>
      <c r="E107" s="104"/>
      <c r="F107" s="108" t="str">
        <f>IF(E107&gt;0,E107/1000/Daten!$P$4/($C$7-$C$8)*3600,"")</f>
        <v/>
      </c>
      <c r="G107" s="109" t="str">
        <f ca="1">IF(E107&gt;0,IF(AND(F107&lt;170,F107&gt;20),INDIRECT("Daten!J"&amp;MATCH(F107,Daten!$I$4:$I$18,-1)+3),IF(F107&gt;170,INDIRECT("Daten!L"&amp;MATCH(F107,Daten!$K$4:$K$12,-1)+3),INDIRECT("Daten!N"&amp;MATCH(F107,Daten!$M$4:$M$18,-1)+3))),"")</f>
        <v/>
      </c>
      <c r="H107" s="110" t="str">
        <f t="shared" si="1"/>
        <v/>
      </c>
    </row>
    <row r="108" spans="1:8" x14ac:dyDescent="0.25">
      <c r="A108" s="7">
        <v>98</v>
      </c>
      <c r="B108" s="143"/>
      <c r="C108" s="144"/>
      <c r="D108" s="144"/>
      <c r="E108" s="107"/>
      <c r="F108" s="108" t="str">
        <f>IF(E108&gt;0,E108/1000/Daten!$P$4/($C$7-$C$8)*3600,"")</f>
        <v/>
      </c>
      <c r="G108" s="109" t="str">
        <f ca="1">IF(E108&gt;0,IF(AND(F108&lt;170,F108&gt;20),INDIRECT("Daten!J"&amp;MATCH(F108,Daten!$I$4:$I$18,-1)+3),IF(F108&gt;170,INDIRECT("Daten!L"&amp;MATCH(F108,Daten!$K$4:$K$12,-1)+3),INDIRECT("Daten!N"&amp;MATCH(F108,Daten!$M$4:$M$18,-1)+3))),"")</f>
        <v/>
      </c>
      <c r="H108" s="110" t="str">
        <f t="shared" si="1"/>
        <v/>
      </c>
    </row>
    <row r="109" spans="1:8" x14ac:dyDescent="0.25">
      <c r="A109" s="7">
        <v>99</v>
      </c>
      <c r="B109" s="143"/>
      <c r="C109" s="144"/>
      <c r="D109" s="144"/>
      <c r="E109" s="104"/>
      <c r="F109" s="108" t="str">
        <f>IF(E109&gt;0,E109/1000/Daten!$P$4/($C$7-$C$8)*3600,"")</f>
        <v/>
      </c>
      <c r="G109" s="109" t="str">
        <f ca="1">IF(E109&gt;0,IF(AND(F109&lt;170,F109&gt;20),INDIRECT("Daten!J"&amp;MATCH(F109,Daten!$I$4:$I$18,-1)+3),IF(F109&gt;170,INDIRECT("Daten!L"&amp;MATCH(F109,Daten!$K$4:$K$12,-1)+3),INDIRECT("Daten!N"&amp;MATCH(F109,Daten!$M$4:$M$18,-1)+3))),"")</f>
        <v/>
      </c>
      <c r="H109" s="110" t="str">
        <f t="shared" si="1"/>
        <v/>
      </c>
    </row>
    <row r="110" spans="1:8" x14ac:dyDescent="0.25">
      <c r="A110" s="7">
        <v>100</v>
      </c>
      <c r="B110" s="143"/>
      <c r="C110" s="144"/>
      <c r="D110" s="144"/>
      <c r="E110" s="104"/>
      <c r="F110" s="108" t="str">
        <f>IF(E110&gt;0,E110/1000/Daten!$P$4/($C$7-$C$8)*3600,"")</f>
        <v/>
      </c>
      <c r="G110" s="109" t="str">
        <f ca="1">IF(E110&gt;0,IF(AND(F110&lt;170,F110&gt;20),INDIRECT("Daten!J"&amp;MATCH(F110,Daten!$I$4:$I$18,-1)+3),IF(F110&gt;170,INDIRECT("Daten!L"&amp;MATCH(F110,Daten!$K$4:$K$12,-1)+3),INDIRECT("Daten!N"&amp;MATCH(F110,Daten!$M$4:$M$18,-1)+3))),"")</f>
        <v/>
      </c>
      <c r="H110" s="110" t="str">
        <f t="shared" si="1"/>
        <v/>
      </c>
    </row>
    <row r="111" spans="1:8" x14ac:dyDescent="0.25">
      <c r="A111" s="7">
        <v>101</v>
      </c>
      <c r="B111" s="143"/>
      <c r="C111" s="144"/>
      <c r="D111" s="144"/>
      <c r="E111" s="107"/>
      <c r="F111" s="108" t="str">
        <f>IF(E111&gt;0,E111/1000/Daten!$P$4/($C$7-$C$8)*3600,"")</f>
        <v/>
      </c>
      <c r="G111" s="109" t="str">
        <f ca="1">IF(E111&gt;0,IF(AND(F111&lt;170,F111&gt;20),INDIRECT("Daten!J"&amp;MATCH(F111,Daten!$I$4:$I$18,-1)+3),IF(F111&gt;170,INDIRECT("Daten!L"&amp;MATCH(F111,Daten!$K$4:$K$12,-1)+3),INDIRECT("Daten!N"&amp;MATCH(F111,Daten!$M$4:$M$18,-1)+3))),"")</f>
        <v/>
      </c>
      <c r="H111" s="110" t="str">
        <f t="shared" si="1"/>
        <v/>
      </c>
    </row>
    <row r="112" spans="1:8" x14ac:dyDescent="0.25">
      <c r="A112" s="7">
        <v>102</v>
      </c>
      <c r="B112" s="143"/>
      <c r="C112" s="144"/>
      <c r="D112" s="144"/>
      <c r="E112" s="104"/>
      <c r="F112" s="108" t="str">
        <f>IF(E112&gt;0,E112/1000/Daten!$P$4/($C$7-$C$8)*3600,"")</f>
        <v/>
      </c>
      <c r="G112" s="109" t="str">
        <f ca="1">IF(E112&gt;0,IF(AND(F112&lt;170,F112&gt;20),INDIRECT("Daten!J"&amp;MATCH(F112,Daten!$I$4:$I$18,-1)+3),IF(F112&gt;170,INDIRECT("Daten!L"&amp;MATCH(F112,Daten!$K$4:$K$12,-1)+3),INDIRECT("Daten!N"&amp;MATCH(F112,Daten!$M$4:$M$18,-1)+3))),"")</f>
        <v/>
      </c>
      <c r="H112" s="110" t="str">
        <f t="shared" si="1"/>
        <v/>
      </c>
    </row>
    <row r="113" spans="1:8" x14ac:dyDescent="0.25">
      <c r="A113" s="7">
        <v>103</v>
      </c>
      <c r="B113" s="143"/>
      <c r="C113" s="144"/>
      <c r="D113" s="144"/>
      <c r="E113" s="104"/>
      <c r="F113" s="108" t="str">
        <f>IF(E113&gt;0,E113/1000/Daten!$P$4/($C$7-$C$8)*3600,"")</f>
        <v/>
      </c>
      <c r="G113" s="109" t="str">
        <f ca="1">IF(E113&gt;0,IF(AND(F113&lt;170,F113&gt;20),INDIRECT("Daten!J"&amp;MATCH(F113,Daten!$I$4:$I$18,-1)+3),IF(F113&gt;170,INDIRECT("Daten!L"&amp;MATCH(F113,Daten!$K$4:$K$12,-1)+3),INDIRECT("Daten!N"&amp;MATCH(F113,Daten!$M$4:$M$18,-1)+3))),"")</f>
        <v/>
      </c>
      <c r="H113" s="110" t="str">
        <f t="shared" si="1"/>
        <v/>
      </c>
    </row>
    <row r="114" spans="1:8" x14ac:dyDescent="0.25">
      <c r="A114" s="7">
        <v>104</v>
      </c>
      <c r="B114" s="143"/>
      <c r="C114" s="144"/>
      <c r="D114" s="144"/>
      <c r="E114" s="107"/>
      <c r="F114" s="108" t="str">
        <f>IF(E114&gt;0,E114/1000/Daten!$P$4/($C$7-$C$8)*3600,"")</f>
        <v/>
      </c>
      <c r="G114" s="109" t="str">
        <f ca="1">IF(E114&gt;0,IF(AND(F114&lt;170,F114&gt;20),INDIRECT("Daten!J"&amp;MATCH(F114,Daten!$I$4:$I$18,-1)+3),IF(F114&gt;170,INDIRECT("Daten!L"&amp;MATCH(F114,Daten!$K$4:$K$12,-1)+3),INDIRECT("Daten!N"&amp;MATCH(F114,Daten!$M$4:$M$18,-1)+3))),"")</f>
        <v/>
      </c>
      <c r="H114" s="110" t="str">
        <f t="shared" si="1"/>
        <v/>
      </c>
    </row>
    <row r="115" spans="1:8" x14ac:dyDescent="0.25">
      <c r="A115" s="7">
        <v>105</v>
      </c>
      <c r="B115" s="143"/>
      <c r="C115" s="144"/>
      <c r="D115" s="144"/>
      <c r="E115" s="104"/>
      <c r="F115" s="108" t="str">
        <f>IF(E115&gt;0,E115/1000/Daten!$P$4/($C$7-$C$8)*3600,"")</f>
        <v/>
      </c>
      <c r="G115" s="109" t="str">
        <f ca="1">IF(E115&gt;0,IF(AND(F115&lt;170,F115&gt;20),INDIRECT("Daten!J"&amp;MATCH(F115,Daten!$I$4:$I$18,-1)+3),IF(F115&gt;170,INDIRECT("Daten!L"&amp;MATCH(F115,Daten!$K$4:$K$12,-1)+3),INDIRECT("Daten!N"&amp;MATCH(F115,Daten!$M$4:$M$18,-1)+3))),"")</f>
        <v/>
      </c>
      <c r="H115" s="110" t="str">
        <f t="shared" si="1"/>
        <v/>
      </c>
    </row>
    <row r="116" spans="1:8" x14ac:dyDescent="0.25">
      <c r="A116" s="7">
        <v>106</v>
      </c>
      <c r="B116" s="143"/>
      <c r="C116" s="144"/>
      <c r="D116" s="144"/>
      <c r="E116" s="104"/>
      <c r="F116" s="108" t="str">
        <f>IF(E116&gt;0,E116/1000/Daten!$P$4/($C$7-$C$8)*3600,"")</f>
        <v/>
      </c>
      <c r="G116" s="109" t="str">
        <f ca="1">IF(E116&gt;0,IF(AND(F116&lt;170,F116&gt;20),INDIRECT("Daten!J"&amp;MATCH(F116,Daten!$I$4:$I$18,-1)+3),IF(F116&gt;170,INDIRECT("Daten!L"&amp;MATCH(F116,Daten!$K$4:$K$12,-1)+3),INDIRECT("Daten!N"&amp;MATCH(F116,Daten!$M$4:$M$18,-1)+3))),"")</f>
        <v/>
      </c>
      <c r="H116" s="110" t="str">
        <f t="shared" si="1"/>
        <v/>
      </c>
    </row>
    <row r="117" spans="1:8" x14ac:dyDescent="0.25">
      <c r="A117" s="7">
        <v>107</v>
      </c>
      <c r="B117" s="143"/>
      <c r="C117" s="144"/>
      <c r="D117" s="144"/>
      <c r="E117" s="107"/>
      <c r="F117" s="108" t="str">
        <f>IF(E117&gt;0,E117/1000/Daten!$P$4/($C$7-$C$8)*3600,"")</f>
        <v/>
      </c>
      <c r="G117" s="109" t="str">
        <f ca="1">IF(E117&gt;0,IF(AND(F117&lt;170,F117&gt;20),INDIRECT("Daten!J"&amp;MATCH(F117,Daten!$I$4:$I$18,-1)+3),IF(F117&gt;170,INDIRECT("Daten!L"&amp;MATCH(F117,Daten!$K$4:$K$12,-1)+3),INDIRECT("Daten!N"&amp;MATCH(F117,Daten!$M$4:$M$18,-1)+3))),"")</f>
        <v/>
      </c>
      <c r="H117" s="110" t="str">
        <f t="shared" si="1"/>
        <v/>
      </c>
    </row>
    <row r="118" spans="1:8" x14ac:dyDescent="0.25">
      <c r="A118" s="7">
        <v>108</v>
      </c>
      <c r="B118" s="143"/>
      <c r="C118" s="144"/>
      <c r="D118" s="144"/>
      <c r="E118" s="104"/>
      <c r="F118" s="108" t="str">
        <f>IF(E118&gt;0,E118/1000/Daten!$P$4/($C$7-$C$8)*3600,"")</f>
        <v/>
      </c>
      <c r="G118" s="109" t="str">
        <f ca="1">IF(E118&gt;0,IF(AND(F118&lt;170,F118&gt;20),INDIRECT("Daten!J"&amp;MATCH(F118,Daten!$I$4:$I$18,-1)+3),IF(F118&gt;170,INDIRECT("Daten!L"&amp;MATCH(F118,Daten!$K$4:$K$12,-1)+3),INDIRECT("Daten!N"&amp;MATCH(F118,Daten!$M$4:$M$18,-1)+3))),"")</f>
        <v/>
      </c>
      <c r="H118" s="110" t="str">
        <f t="shared" si="1"/>
        <v/>
      </c>
    </row>
    <row r="119" spans="1:8" x14ac:dyDescent="0.25">
      <c r="A119" s="7">
        <v>109</v>
      </c>
      <c r="B119" s="143"/>
      <c r="C119" s="144"/>
      <c r="D119" s="144"/>
      <c r="E119" s="104"/>
      <c r="F119" s="108" t="str">
        <f>IF(E119&gt;0,E119/1000/Daten!$P$4/($C$7-$C$8)*3600,"")</f>
        <v/>
      </c>
      <c r="G119" s="109" t="str">
        <f ca="1">IF(E119&gt;0,IF(AND(F119&lt;170,F119&gt;20),INDIRECT("Daten!J"&amp;MATCH(F119,Daten!$I$4:$I$18,-1)+3),IF(F119&gt;170,INDIRECT("Daten!L"&amp;MATCH(F119,Daten!$K$4:$K$12,-1)+3),INDIRECT("Daten!N"&amp;MATCH(F119,Daten!$M$4:$M$18,-1)+3))),"")</f>
        <v/>
      </c>
      <c r="H119" s="110" t="str">
        <f t="shared" si="1"/>
        <v/>
      </c>
    </row>
    <row r="120" spans="1:8" x14ac:dyDescent="0.25">
      <c r="A120" s="7">
        <v>110</v>
      </c>
      <c r="B120" s="143"/>
      <c r="C120" s="144"/>
      <c r="D120" s="144"/>
      <c r="E120" s="107"/>
      <c r="F120" s="108" t="str">
        <f>IF(E120&gt;0,E120/1000/Daten!$P$4/($C$7-$C$8)*3600,"")</f>
        <v/>
      </c>
      <c r="G120" s="109" t="str">
        <f ca="1">IF(E120&gt;0,IF(AND(F120&lt;170,F120&gt;20),INDIRECT("Daten!J"&amp;MATCH(F120,Daten!$I$4:$I$18,-1)+3),IF(F120&gt;170,INDIRECT("Daten!L"&amp;MATCH(F120,Daten!$K$4:$K$12,-1)+3),INDIRECT("Daten!N"&amp;MATCH(F120,Daten!$M$4:$M$18,-1)+3))),"")</f>
        <v/>
      </c>
      <c r="H120" s="110" t="str">
        <f t="shared" si="1"/>
        <v/>
      </c>
    </row>
    <row r="121" spans="1:8" x14ac:dyDescent="0.25">
      <c r="A121" s="7">
        <v>111</v>
      </c>
      <c r="B121" s="143"/>
      <c r="C121" s="144"/>
      <c r="D121" s="144"/>
      <c r="E121" s="104"/>
      <c r="F121" s="108" t="str">
        <f>IF(E121&gt;0,E121/1000/Daten!$P$4/($C$7-$C$8)*3600,"")</f>
        <v/>
      </c>
      <c r="G121" s="109" t="str">
        <f ca="1">IF(E121&gt;0,IF(AND(F121&lt;170,F121&gt;20),INDIRECT("Daten!J"&amp;MATCH(F121,Daten!$I$4:$I$18,-1)+3),IF(F121&gt;170,INDIRECT("Daten!L"&amp;MATCH(F121,Daten!$K$4:$K$12,-1)+3),INDIRECT("Daten!N"&amp;MATCH(F121,Daten!$M$4:$M$18,-1)+3))),"")</f>
        <v/>
      </c>
      <c r="H121" s="110" t="str">
        <f t="shared" si="1"/>
        <v/>
      </c>
    </row>
    <row r="122" spans="1:8" x14ac:dyDescent="0.25">
      <c r="A122" s="7">
        <v>112</v>
      </c>
      <c r="B122" s="143"/>
      <c r="C122" s="144"/>
      <c r="D122" s="144"/>
      <c r="E122" s="104"/>
      <c r="F122" s="108" t="str">
        <f>IF(E122&gt;0,E122/1000/Daten!$P$4/($C$7-$C$8)*3600,"")</f>
        <v/>
      </c>
      <c r="G122" s="109" t="str">
        <f ca="1">IF(E122&gt;0,IF(AND(F122&lt;170,F122&gt;20),INDIRECT("Daten!J"&amp;MATCH(F122,Daten!$I$4:$I$18,-1)+3),IF(F122&gt;170,INDIRECT("Daten!L"&amp;MATCH(F122,Daten!$K$4:$K$12,-1)+3),INDIRECT("Daten!N"&amp;MATCH(F122,Daten!$M$4:$M$18,-1)+3))),"")</f>
        <v/>
      </c>
      <c r="H122" s="110" t="str">
        <f t="shared" si="1"/>
        <v/>
      </c>
    </row>
    <row r="123" spans="1:8" x14ac:dyDescent="0.25">
      <c r="A123" s="7">
        <v>113</v>
      </c>
      <c r="B123" s="143"/>
      <c r="C123" s="144"/>
      <c r="D123" s="144"/>
      <c r="E123" s="107"/>
      <c r="F123" s="108" t="str">
        <f>IF(E123&gt;0,E123/1000/Daten!$P$4/($C$7-$C$8)*3600,"")</f>
        <v/>
      </c>
      <c r="G123" s="109" t="str">
        <f ca="1">IF(E123&gt;0,IF(AND(F123&lt;170,F123&gt;20),INDIRECT("Daten!J"&amp;MATCH(F123,Daten!$I$4:$I$18,-1)+3),IF(F123&gt;170,INDIRECT("Daten!L"&amp;MATCH(F123,Daten!$K$4:$K$12,-1)+3),INDIRECT("Daten!N"&amp;MATCH(F123,Daten!$M$4:$M$18,-1)+3))),"")</f>
        <v/>
      </c>
      <c r="H123" s="110" t="str">
        <f t="shared" si="1"/>
        <v/>
      </c>
    </row>
    <row r="124" spans="1:8" x14ac:dyDescent="0.25">
      <c r="A124" s="7">
        <v>114</v>
      </c>
      <c r="B124" s="143"/>
      <c r="C124" s="144"/>
      <c r="D124" s="144"/>
      <c r="E124" s="104"/>
      <c r="F124" s="108" t="str">
        <f>IF(E124&gt;0,E124/1000/Daten!$P$4/($C$7-$C$8)*3600,"")</f>
        <v/>
      </c>
      <c r="G124" s="109" t="str">
        <f ca="1">IF(E124&gt;0,IF(AND(F124&lt;170,F124&gt;20),INDIRECT("Daten!J"&amp;MATCH(F124,Daten!$I$4:$I$18,-1)+3),IF(F124&gt;170,INDIRECT("Daten!L"&amp;MATCH(F124,Daten!$K$4:$K$12,-1)+3),INDIRECT("Daten!N"&amp;MATCH(F124,Daten!$M$4:$M$18,-1)+3))),"")</f>
        <v/>
      </c>
      <c r="H124" s="110" t="str">
        <f t="shared" si="1"/>
        <v/>
      </c>
    </row>
    <row r="125" spans="1:8" x14ac:dyDescent="0.25">
      <c r="A125" s="7">
        <v>115</v>
      </c>
      <c r="B125" s="143"/>
      <c r="C125" s="144"/>
      <c r="D125" s="144"/>
      <c r="E125" s="104"/>
      <c r="F125" s="108" t="str">
        <f>IF(E125&gt;0,E125/1000/Daten!$P$4/($C$7-$C$8)*3600,"")</f>
        <v/>
      </c>
      <c r="G125" s="109" t="str">
        <f ca="1">IF(E125&gt;0,IF(AND(F125&lt;170,F125&gt;20),INDIRECT("Daten!J"&amp;MATCH(F125,Daten!$I$4:$I$18,-1)+3),IF(F125&gt;170,INDIRECT("Daten!L"&amp;MATCH(F125,Daten!$K$4:$K$12,-1)+3),INDIRECT("Daten!N"&amp;MATCH(F125,Daten!$M$4:$M$18,-1)+3))),"")</f>
        <v/>
      </c>
      <c r="H125" s="110" t="str">
        <f t="shared" si="1"/>
        <v/>
      </c>
    </row>
    <row r="126" spans="1:8" x14ac:dyDescent="0.25">
      <c r="A126" s="7">
        <v>116</v>
      </c>
      <c r="B126" s="143"/>
      <c r="C126" s="144"/>
      <c r="D126" s="144"/>
      <c r="E126" s="107"/>
      <c r="F126" s="108" t="str">
        <f>IF(E126&gt;0,E126/1000/Daten!$P$4/($C$7-$C$8)*3600,"")</f>
        <v/>
      </c>
      <c r="G126" s="109" t="str">
        <f ca="1">IF(E126&gt;0,IF(AND(F126&lt;170,F126&gt;20),INDIRECT("Daten!J"&amp;MATCH(F126,Daten!$I$4:$I$18,-1)+3),IF(F126&gt;170,INDIRECT("Daten!L"&amp;MATCH(F126,Daten!$K$4:$K$12,-1)+3),INDIRECT("Daten!N"&amp;MATCH(F126,Daten!$M$4:$M$18,-1)+3))),"")</f>
        <v/>
      </c>
      <c r="H126" s="110" t="str">
        <f t="shared" si="1"/>
        <v/>
      </c>
    </row>
    <row r="127" spans="1:8" x14ac:dyDescent="0.25">
      <c r="A127" s="7">
        <v>117</v>
      </c>
      <c r="B127" s="143"/>
      <c r="C127" s="144"/>
      <c r="D127" s="144"/>
      <c r="E127" s="104"/>
      <c r="F127" s="108" t="str">
        <f>IF(E127&gt;0,E127/1000/Daten!$P$4/($C$7-$C$8)*3600,"")</f>
        <v/>
      </c>
      <c r="G127" s="109" t="str">
        <f ca="1">IF(E127&gt;0,IF(AND(F127&lt;170,F127&gt;20),INDIRECT("Daten!J"&amp;MATCH(F127,Daten!$I$4:$I$18,-1)+3),IF(F127&gt;170,INDIRECT("Daten!L"&amp;MATCH(F127,Daten!$K$4:$K$12,-1)+3),INDIRECT("Daten!N"&amp;MATCH(F127,Daten!$M$4:$M$18,-1)+3))),"")</f>
        <v/>
      </c>
      <c r="H127" s="110" t="str">
        <f t="shared" si="1"/>
        <v/>
      </c>
    </row>
    <row r="128" spans="1:8" x14ac:dyDescent="0.25">
      <c r="A128" s="7">
        <v>118</v>
      </c>
      <c r="B128" s="143"/>
      <c r="C128" s="144"/>
      <c r="D128" s="144"/>
      <c r="E128" s="104"/>
      <c r="F128" s="108" t="str">
        <f>IF(E128&gt;0,E128/1000/Daten!$P$4/($C$7-$C$8)*3600,"")</f>
        <v/>
      </c>
      <c r="G128" s="109" t="str">
        <f ca="1">IF(E128&gt;0,IF(AND(F128&lt;170,F128&gt;20),INDIRECT("Daten!J"&amp;MATCH(F128,Daten!$I$4:$I$18,-1)+3),IF(F128&gt;170,INDIRECT("Daten!L"&amp;MATCH(F128,Daten!$K$4:$K$12,-1)+3),INDIRECT("Daten!N"&amp;MATCH(F128,Daten!$M$4:$M$18,-1)+3))),"")</f>
        <v/>
      </c>
      <c r="H128" s="110" t="str">
        <f t="shared" si="1"/>
        <v/>
      </c>
    </row>
    <row r="129" spans="1:8" x14ac:dyDescent="0.25">
      <c r="A129" s="7">
        <v>119</v>
      </c>
      <c r="B129" s="143"/>
      <c r="C129" s="144"/>
      <c r="D129" s="144"/>
      <c r="E129" s="107"/>
      <c r="F129" s="108" t="str">
        <f>IF(E129&gt;0,E129/1000/Daten!$P$4/($C$7-$C$8)*3600,"")</f>
        <v/>
      </c>
      <c r="G129" s="109" t="str">
        <f ca="1">IF(E129&gt;0,IF(AND(F129&lt;170,F129&gt;20),INDIRECT("Daten!J"&amp;MATCH(F129,Daten!$I$4:$I$18,-1)+3),IF(F129&gt;170,INDIRECT("Daten!L"&amp;MATCH(F129,Daten!$K$4:$K$12,-1)+3),INDIRECT("Daten!N"&amp;MATCH(F129,Daten!$M$4:$M$18,-1)+3))),"")</f>
        <v/>
      </c>
      <c r="H129" s="110" t="str">
        <f t="shared" si="1"/>
        <v/>
      </c>
    </row>
    <row r="130" spans="1:8" x14ac:dyDescent="0.25">
      <c r="A130" s="7">
        <v>120</v>
      </c>
      <c r="B130" s="143"/>
      <c r="C130" s="144"/>
      <c r="D130" s="144"/>
      <c r="E130" s="104"/>
      <c r="F130" s="108" t="str">
        <f>IF(E130&gt;0,E130/1000/Daten!$P$4/($C$7-$C$8)*3600,"")</f>
        <v/>
      </c>
      <c r="G130" s="109" t="str">
        <f ca="1">IF(E130&gt;0,IF(AND(F130&lt;170,F130&gt;20),INDIRECT("Daten!J"&amp;MATCH(F130,Daten!$I$4:$I$18,-1)+3),IF(F130&gt;170,INDIRECT("Daten!L"&amp;MATCH(F130,Daten!$K$4:$K$12,-1)+3),INDIRECT("Daten!N"&amp;MATCH(F130,Daten!$M$4:$M$18,-1)+3))),"")</f>
        <v/>
      </c>
      <c r="H130" s="110" t="str">
        <f t="shared" si="1"/>
        <v/>
      </c>
    </row>
    <row r="131" spans="1:8" x14ac:dyDescent="0.25">
      <c r="A131" s="7">
        <v>121</v>
      </c>
      <c r="B131" s="143"/>
      <c r="C131" s="144"/>
      <c r="D131" s="144"/>
      <c r="E131" s="104"/>
      <c r="F131" s="108" t="str">
        <f>IF(E131&gt;0,E131/1000/Daten!$P$4/($C$7-$C$8)*3600,"")</f>
        <v/>
      </c>
      <c r="G131" s="109" t="str">
        <f ca="1">IF(E131&gt;0,IF(AND(F131&lt;170,F131&gt;20),INDIRECT("Daten!J"&amp;MATCH(F131,Daten!$I$4:$I$18,-1)+3),IF(F131&gt;170,INDIRECT("Daten!L"&amp;MATCH(F131,Daten!$K$4:$K$12,-1)+3),INDIRECT("Daten!N"&amp;MATCH(F131,Daten!$M$4:$M$18,-1)+3))),"")</f>
        <v/>
      </c>
      <c r="H131" s="110" t="str">
        <f t="shared" si="1"/>
        <v/>
      </c>
    </row>
    <row r="132" spans="1:8" x14ac:dyDescent="0.25">
      <c r="A132" s="7">
        <v>122</v>
      </c>
      <c r="B132" s="143"/>
      <c r="C132" s="144"/>
      <c r="D132" s="144"/>
      <c r="E132" s="107"/>
      <c r="F132" s="108" t="str">
        <f>IF(E132&gt;0,E132/1000/Daten!$P$4/($C$7-$C$8)*3600,"")</f>
        <v/>
      </c>
      <c r="G132" s="109" t="str">
        <f ca="1">IF(E132&gt;0,IF(AND(F132&lt;170,F132&gt;20),INDIRECT("Daten!J"&amp;MATCH(F132,Daten!$I$4:$I$18,-1)+3),IF(F132&gt;170,INDIRECT("Daten!L"&amp;MATCH(F132,Daten!$K$4:$K$12,-1)+3),INDIRECT("Daten!N"&amp;MATCH(F132,Daten!$M$4:$M$18,-1)+3))),"")</f>
        <v/>
      </c>
      <c r="H132" s="110" t="str">
        <f t="shared" si="1"/>
        <v/>
      </c>
    </row>
    <row r="133" spans="1:8" x14ac:dyDescent="0.25">
      <c r="A133" s="7">
        <v>123</v>
      </c>
      <c r="B133" s="143"/>
      <c r="C133" s="144"/>
      <c r="D133" s="144"/>
      <c r="E133" s="104"/>
      <c r="F133" s="108" t="str">
        <f>IF(E133&gt;0,E133/1000/Daten!$P$4/($C$7-$C$8)*3600,"")</f>
        <v/>
      </c>
      <c r="G133" s="109" t="str">
        <f ca="1">IF(E133&gt;0,IF(AND(F133&lt;170,F133&gt;20),INDIRECT("Daten!J"&amp;MATCH(F133,Daten!$I$4:$I$18,-1)+3),IF(F133&gt;170,INDIRECT("Daten!L"&amp;MATCH(F133,Daten!$K$4:$K$12,-1)+3),INDIRECT("Daten!N"&amp;MATCH(F133,Daten!$M$4:$M$18,-1)+3))),"")</f>
        <v/>
      </c>
      <c r="H133" s="110" t="str">
        <f t="shared" si="1"/>
        <v/>
      </c>
    </row>
    <row r="134" spans="1:8" x14ac:dyDescent="0.25">
      <c r="A134" s="7">
        <v>124</v>
      </c>
      <c r="B134" s="143"/>
      <c r="C134" s="144"/>
      <c r="D134" s="144"/>
      <c r="E134" s="104"/>
      <c r="F134" s="108" t="str">
        <f>IF(E134&gt;0,E134/1000/Daten!$P$4/($C$7-$C$8)*3600,"")</f>
        <v/>
      </c>
      <c r="G134" s="109" t="str">
        <f ca="1">IF(E134&gt;0,IF(AND(F134&lt;170,F134&gt;20),INDIRECT("Daten!J"&amp;MATCH(F134,Daten!$I$4:$I$18,-1)+3),IF(F134&gt;170,INDIRECT("Daten!L"&amp;MATCH(F134,Daten!$K$4:$K$12,-1)+3),INDIRECT("Daten!N"&amp;MATCH(F134,Daten!$M$4:$M$18,-1)+3))),"")</f>
        <v/>
      </c>
      <c r="H134" s="110" t="str">
        <f t="shared" si="1"/>
        <v/>
      </c>
    </row>
    <row r="135" spans="1:8" x14ac:dyDescent="0.25">
      <c r="A135" s="7">
        <v>125</v>
      </c>
      <c r="B135" s="143"/>
      <c r="C135" s="144"/>
      <c r="D135" s="144"/>
      <c r="E135" s="107"/>
      <c r="F135" s="108" t="str">
        <f>IF(E135&gt;0,E135/1000/Daten!$P$4/($C$7-$C$8)*3600,"")</f>
        <v/>
      </c>
      <c r="G135" s="109" t="str">
        <f ca="1">IF(E135&gt;0,IF(AND(F135&lt;170,F135&gt;20),INDIRECT("Daten!J"&amp;MATCH(F135,Daten!$I$4:$I$18,-1)+3),IF(F135&gt;170,INDIRECT("Daten!L"&amp;MATCH(F135,Daten!$K$4:$K$12,-1)+3),INDIRECT("Daten!N"&amp;MATCH(F135,Daten!$M$4:$M$18,-1)+3))),"")</f>
        <v/>
      </c>
      <c r="H135" s="110" t="str">
        <f t="shared" si="1"/>
        <v/>
      </c>
    </row>
    <row r="136" spans="1:8" x14ac:dyDescent="0.25">
      <c r="A136" s="7">
        <v>126</v>
      </c>
      <c r="B136" s="143"/>
      <c r="C136" s="144"/>
      <c r="D136" s="144"/>
      <c r="E136" s="104"/>
      <c r="F136" s="108" t="str">
        <f>IF(E136&gt;0,E136/1000/Daten!$P$4/($C$7-$C$8)*3600,"")</f>
        <v/>
      </c>
      <c r="G136" s="109" t="str">
        <f ca="1">IF(E136&gt;0,IF(AND(F136&lt;170,F136&gt;20),INDIRECT("Daten!J"&amp;MATCH(F136,Daten!$I$4:$I$18,-1)+3),IF(F136&gt;170,INDIRECT("Daten!L"&amp;MATCH(F136,Daten!$K$4:$K$12,-1)+3),INDIRECT("Daten!N"&amp;MATCH(F136,Daten!$M$4:$M$18,-1)+3))),"")</f>
        <v/>
      </c>
      <c r="H136" s="110" t="str">
        <f t="shared" si="1"/>
        <v/>
      </c>
    </row>
    <row r="137" spans="1:8" x14ac:dyDescent="0.25">
      <c r="A137" s="7">
        <v>127</v>
      </c>
      <c r="B137" s="143"/>
      <c r="C137" s="144"/>
      <c r="D137" s="144"/>
      <c r="E137" s="104"/>
      <c r="F137" s="108" t="str">
        <f>IF(E137&gt;0,E137/1000/Daten!$P$4/($C$7-$C$8)*3600,"")</f>
        <v/>
      </c>
      <c r="G137" s="109" t="str">
        <f ca="1">IF(E137&gt;0,IF(AND(F137&lt;170,F137&gt;20),INDIRECT("Daten!J"&amp;MATCH(F137,Daten!$I$4:$I$18,-1)+3),IF(F137&gt;170,INDIRECT("Daten!L"&amp;MATCH(F137,Daten!$K$4:$K$12,-1)+3),INDIRECT("Daten!N"&amp;MATCH(F137,Daten!$M$4:$M$18,-1)+3))),"")</f>
        <v/>
      </c>
      <c r="H137" s="110" t="str">
        <f t="shared" si="1"/>
        <v/>
      </c>
    </row>
    <row r="138" spans="1:8" x14ac:dyDescent="0.25">
      <c r="A138" s="7">
        <v>128</v>
      </c>
      <c r="B138" s="143"/>
      <c r="C138" s="144"/>
      <c r="D138" s="144"/>
      <c r="E138" s="107"/>
      <c r="F138" s="108" t="str">
        <f>IF(E138&gt;0,E138/1000/Daten!$P$4/($C$7-$C$8)*3600,"")</f>
        <v/>
      </c>
      <c r="G138" s="109" t="str">
        <f ca="1">IF(E138&gt;0,IF(AND(F138&lt;170,F138&gt;20),INDIRECT("Daten!J"&amp;MATCH(F138,Daten!$I$4:$I$18,-1)+3),IF(F138&gt;170,INDIRECT("Daten!L"&amp;MATCH(F138,Daten!$K$4:$K$12,-1)+3),INDIRECT("Daten!N"&amp;MATCH(F138,Daten!$M$4:$M$18,-1)+3))),"")</f>
        <v/>
      </c>
      <c r="H138" s="110" t="str">
        <f t="shared" si="1"/>
        <v/>
      </c>
    </row>
    <row r="139" spans="1:8" x14ac:dyDescent="0.25">
      <c r="A139" s="7">
        <v>129</v>
      </c>
      <c r="B139" s="143"/>
      <c r="C139" s="144"/>
      <c r="D139" s="144"/>
      <c r="E139" s="104"/>
      <c r="F139" s="108" t="str">
        <f>IF(E139&gt;0,E139/1000/Daten!$P$4/($C$7-$C$8)*3600,"")</f>
        <v/>
      </c>
      <c r="G139" s="109" t="str">
        <f ca="1">IF(E139&gt;0,IF(AND(F139&lt;170,F139&gt;20),INDIRECT("Daten!J"&amp;MATCH(F139,Daten!$I$4:$I$18,-1)+3),IF(F139&gt;170,INDIRECT("Daten!L"&amp;MATCH(F139,Daten!$K$4:$K$12,-1)+3),INDIRECT("Daten!N"&amp;MATCH(F139,Daten!$M$4:$M$18,-1)+3))),"")</f>
        <v/>
      </c>
      <c r="H139" s="110" t="str">
        <f t="shared" si="1"/>
        <v/>
      </c>
    </row>
    <row r="140" spans="1:8" x14ac:dyDescent="0.25">
      <c r="A140" s="7">
        <v>130</v>
      </c>
      <c r="B140" s="143"/>
      <c r="C140" s="144"/>
      <c r="D140" s="144"/>
      <c r="E140" s="104"/>
      <c r="F140" s="108" t="str">
        <f>IF(E140&gt;0,E140/1000/Daten!$P$4/($C$7-$C$8)*3600,"")</f>
        <v/>
      </c>
      <c r="G140" s="109" t="str">
        <f ca="1">IF(E140&gt;0,IF(AND(F140&lt;170,F140&gt;20),INDIRECT("Daten!J"&amp;MATCH(F140,Daten!$I$4:$I$18,-1)+3),IF(F140&gt;170,INDIRECT("Daten!L"&amp;MATCH(F140,Daten!$K$4:$K$12,-1)+3),INDIRECT("Daten!N"&amp;MATCH(F140,Daten!$M$4:$M$18,-1)+3))),"")</f>
        <v/>
      </c>
      <c r="H140" s="110" t="str">
        <f t="shared" ref="H140:H161" si="2">IF(E140&gt;0,IF(AND(F140&lt;170,F140&gt;20),"SX",IF(F140&gt;170,"LX","FX")),"")</f>
        <v/>
      </c>
    </row>
    <row r="141" spans="1:8" x14ac:dyDescent="0.25">
      <c r="A141" s="7">
        <v>131</v>
      </c>
      <c r="B141" s="143"/>
      <c r="C141" s="144"/>
      <c r="D141" s="144"/>
      <c r="E141" s="107"/>
      <c r="F141" s="108" t="str">
        <f>IF(E141&gt;0,E141/1000/Daten!$P$4/($C$7-$C$8)*3600,"")</f>
        <v/>
      </c>
      <c r="G141" s="109" t="str">
        <f ca="1">IF(E141&gt;0,IF(AND(F141&lt;170,F141&gt;20),INDIRECT("Daten!J"&amp;MATCH(F141,Daten!$I$4:$I$18,-1)+3),IF(F141&gt;170,INDIRECT("Daten!L"&amp;MATCH(F141,Daten!$K$4:$K$12,-1)+3),INDIRECT("Daten!N"&amp;MATCH(F141,Daten!$M$4:$M$18,-1)+3))),"")</f>
        <v/>
      </c>
      <c r="H141" s="110" t="str">
        <f t="shared" si="2"/>
        <v/>
      </c>
    </row>
    <row r="142" spans="1:8" x14ac:dyDescent="0.25">
      <c r="A142" s="7">
        <v>132</v>
      </c>
      <c r="B142" s="143"/>
      <c r="C142" s="144"/>
      <c r="D142" s="144"/>
      <c r="E142" s="104"/>
      <c r="F142" s="108" t="str">
        <f>IF(E142&gt;0,E142/1000/Daten!$P$4/($C$7-$C$8)*3600,"")</f>
        <v/>
      </c>
      <c r="G142" s="109" t="str">
        <f ca="1">IF(E142&gt;0,IF(AND(F142&lt;170,F142&gt;20),INDIRECT("Daten!J"&amp;MATCH(F142,Daten!$I$4:$I$18,-1)+3),IF(F142&gt;170,INDIRECT("Daten!L"&amp;MATCH(F142,Daten!$K$4:$K$12,-1)+3),INDIRECT("Daten!N"&amp;MATCH(F142,Daten!$M$4:$M$18,-1)+3))),"")</f>
        <v/>
      </c>
      <c r="H142" s="110" t="str">
        <f t="shared" si="2"/>
        <v/>
      </c>
    </row>
    <row r="143" spans="1:8" x14ac:dyDescent="0.25">
      <c r="A143" s="7">
        <v>133</v>
      </c>
      <c r="B143" s="143"/>
      <c r="C143" s="144"/>
      <c r="D143" s="144"/>
      <c r="E143" s="104"/>
      <c r="F143" s="108" t="str">
        <f>IF(E143&gt;0,E143/1000/Daten!$P$4/($C$7-$C$8)*3600,"")</f>
        <v/>
      </c>
      <c r="G143" s="109" t="str">
        <f ca="1">IF(E143&gt;0,IF(AND(F143&lt;170,F143&gt;20),INDIRECT("Daten!J"&amp;MATCH(F143,Daten!$I$4:$I$18,-1)+3),IF(F143&gt;170,INDIRECT("Daten!L"&amp;MATCH(F143,Daten!$K$4:$K$12,-1)+3),INDIRECT("Daten!N"&amp;MATCH(F143,Daten!$M$4:$M$18,-1)+3))),"")</f>
        <v/>
      </c>
      <c r="H143" s="110" t="str">
        <f t="shared" si="2"/>
        <v/>
      </c>
    </row>
    <row r="144" spans="1:8" x14ac:dyDescent="0.25">
      <c r="A144" s="7">
        <v>134</v>
      </c>
      <c r="B144" s="143"/>
      <c r="C144" s="144"/>
      <c r="D144" s="144"/>
      <c r="E144" s="107"/>
      <c r="F144" s="108" t="str">
        <f>IF(E144&gt;0,E144/1000/Daten!$P$4/($C$7-$C$8)*3600,"")</f>
        <v/>
      </c>
      <c r="G144" s="109" t="str">
        <f ca="1">IF(E144&gt;0,IF(AND(F144&lt;170,F144&gt;20),INDIRECT("Daten!J"&amp;MATCH(F144,Daten!$I$4:$I$18,-1)+3),IF(F144&gt;170,INDIRECT("Daten!L"&amp;MATCH(F144,Daten!$K$4:$K$12,-1)+3),INDIRECT("Daten!N"&amp;MATCH(F144,Daten!$M$4:$M$18,-1)+3))),"")</f>
        <v/>
      </c>
      <c r="H144" s="110" t="str">
        <f t="shared" si="2"/>
        <v/>
      </c>
    </row>
    <row r="145" spans="1:8" x14ac:dyDescent="0.25">
      <c r="A145" s="7">
        <v>135</v>
      </c>
      <c r="B145" s="143"/>
      <c r="C145" s="144"/>
      <c r="D145" s="144"/>
      <c r="E145" s="104"/>
      <c r="F145" s="108" t="str">
        <f>IF(E145&gt;0,E145/1000/Daten!$P$4/($C$7-$C$8)*3600,"")</f>
        <v/>
      </c>
      <c r="G145" s="109" t="str">
        <f ca="1">IF(E145&gt;0,IF(AND(F145&lt;170,F145&gt;20),INDIRECT("Daten!J"&amp;MATCH(F145,Daten!$I$4:$I$18,-1)+3),IF(F145&gt;170,INDIRECT("Daten!L"&amp;MATCH(F145,Daten!$K$4:$K$12,-1)+3),INDIRECT("Daten!N"&amp;MATCH(F145,Daten!$M$4:$M$18,-1)+3))),"")</f>
        <v/>
      </c>
      <c r="H145" s="110" t="str">
        <f t="shared" si="2"/>
        <v/>
      </c>
    </row>
    <row r="146" spans="1:8" x14ac:dyDescent="0.25">
      <c r="A146" s="7">
        <v>136</v>
      </c>
      <c r="B146" s="143"/>
      <c r="C146" s="144"/>
      <c r="D146" s="144"/>
      <c r="E146" s="104"/>
      <c r="F146" s="108" t="str">
        <f>IF(E146&gt;0,E146/1000/Daten!$P$4/($C$7-$C$8)*3600,"")</f>
        <v/>
      </c>
      <c r="G146" s="109" t="str">
        <f ca="1">IF(E146&gt;0,IF(AND(F146&lt;170,F146&gt;20),INDIRECT("Daten!J"&amp;MATCH(F146,Daten!$I$4:$I$18,-1)+3),IF(F146&gt;170,INDIRECT("Daten!L"&amp;MATCH(F146,Daten!$K$4:$K$12,-1)+3),INDIRECT("Daten!N"&amp;MATCH(F146,Daten!$M$4:$M$18,-1)+3))),"")</f>
        <v/>
      </c>
      <c r="H146" s="110" t="str">
        <f t="shared" si="2"/>
        <v/>
      </c>
    </row>
    <row r="147" spans="1:8" x14ac:dyDescent="0.25">
      <c r="A147" s="7">
        <v>137</v>
      </c>
      <c r="B147" s="143"/>
      <c r="C147" s="144"/>
      <c r="D147" s="144"/>
      <c r="E147" s="107"/>
      <c r="F147" s="108" t="str">
        <f>IF(E147&gt;0,E147/1000/Daten!$P$4/($C$7-$C$8)*3600,"")</f>
        <v/>
      </c>
      <c r="G147" s="109" t="str">
        <f ca="1">IF(E147&gt;0,IF(AND(F147&lt;170,F147&gt;20),INDIRECT("Daten!J"&amp;MATCH(F147,Daten!$I$4:$I$18,-1)+3),IF(F147&gt;170,INDIRECT("Daten!L"&amp;MATCH(F147,Daten!$K$4:$K$12,-1)+3),INDIRECT("Daten!N"&amp;MATCH(F147,Daten!$M$4:$M$18,-1)+3))),"")</f>
        <v/>
      </c>
      <c r="H147" s="110" t="str">
        <f t="shared" si="2"/>
        <v/>
      </c>
    </row>
    <row r="148" spans="1:8" x14ac:dyDescent="0.25">
      <c r="A148" s="7">
        <v>138</v>
      </c>
      <c r="B148" s="143"/>
      <c r="C148" s="144"/>
      <c r="D148" s="144"/>
      <c r="E148" s="104"/>
      <c r="F148" s="108" t="str">
        <f>IF(E148&gt;0,E148/1000/Daten!$P$4/($C$7-$C$8)*3600,"")</f>
        <v/>
      </c>
      <c r="G148" s="109" t="str">
        <f ca="1">IF(E148&gt;0,IF(AND(F148&lt;170,F148&gt;20),INDIRECT("Daten!J"&amp;MATCH(F148,Daten!$I$4:$I$18,-1)+3),IF(F148&gt;170,INDIRECT("Daten!L"&amp;MATCH(F148,Daten!$K$4:$K$12,-1)+3),INDIRECT("Daten!N"&amp;MATCH(F148,Daten!$M$4:$M$18,-1)+3))),"")</f>
        <v/>
      </c>
      <c r="H148" s="110" t="str">
        <f t="shared" si="2"/>
        <v/>
      </c>
    </row>
    <row r="149" spans="1:8" x14ac:dyDescent="0.25">
      <c r="A149" s="7">
        <v>139</v>
      </c>
      <c r="B149" s="143"/>
      <c r="C149" s="144"/>
      <c r="D149" s="144"/>
      <c r="E149" s="104"/>
      <c r="F149" s="108" t="str">
        <f>IF(E149&gt;0,E149/1000/Daten!$P$4/($C$7-$C$8)*3600,"")</f>
        <v/>
      </c>
      <c r="G149" s="109" t="str">
        <f ca="1">IF(E149&gt;0,IF(AND(F149&lt;170,F149&gt;20),INDIRECT("Daten!J"&amp;MATCH(F149,Daten!$I$4:$I$18,-1)+3),IF(F149&gt;170,INDIRECT("Daten!L"&amp;MATCH(F149,Daten!$K$4:$K$12,-1)+3),INDIRECT("Daten!N"&amp;MATCH(F149,Daten!$M$4:$M$18,-1)+3))),"")</f>
        <v/>
      </c>
      <c r="H149" s="110" t="str">
        <f t="shared" si="2"/>
        <v/>
      </c>
    </row>
    <row r="150" spans="1:8" x14ac:dyDescent="0.25">
      <c r="A150" s="7">
        <v>140</v>
      </c>
      <c r="B150" s="143"/>
      <c r="C150" s="144"/>
      <c r="D150" s="144"/>
      <c r="E150" s="107"/>
      <c r="F150" s="108" t="str">
        <f>IF(E150&gt;0,E150/1000/Daten!$P$4/($C$7-$C$8)*3600,"")</f>
        <v/>
      </c>
      <c r="G150" s="109" t="str">
        <f ca="1">IF(E150&gt;0,IF(AND(F150&lt;170,F150&gt;20),INDIRECT("Daten!J"&amp;MATCH(F150,Daten!$I$4:$I$18,-1)+3),IF(F150&gt;170,INDIRECT("Daten!L"&amp;MATCH(F150,Daten!$K$4:$K$12,-1)+3),INDIRECT("Daten!N"&amp;MATCH(F150,Daten!$M$4:$M$18,-1)+3))),"")</f>
        <v/>
      </c>
      <c r="H150" s="110" t="str">
        <f t="shared" si="2"/>
        <v/>
      </c>
    </row>
    <row r="151" spans="1:8" x14ac:dyDescent="0.25">
      <c r="A151" s="7">
        <v>141</v>
      </c>
      <c r="B151" s="143"/>
      <c r="C151" s="144"/>
      <c r="D151" s="144"/>
      <c r="E151" s="104"/>
      <c r="F151" s="108" t="str">
        <f>IF(E151&gt;0,E151/1000/Daten!$P$4/($C$7-$C$8)*3600,"")</f>
        <v/>
      </c>
      <c r="G151" s="109" t="str">
        <f ca="1">IF(E151&gt;0,IF(AND(F151&lt;170,F151&gt;20),INDIRECT("Daten!J"&amp;MATCH(F151,Daten!$I$4:$I$18,-1)+3),IF(F151&gt;170,INDIRECT("Daten!L"&amp;MATCH(F151,Daten!$K$4:$K$12,-1)+3),INDIRECT("Daten!N"&amp;MATCH(F151,Daten!$M$4:$M$18,-1)+3))),"")</f>
        <v/>
      </c>
      <c r="H151" s="110" t="str">
        <f t="shared" si="2"/>
        <v/>
      </c>
    </row>
    <row r="152" spans="1:8" x14ac:dyDescent="0.25">
      <c r="A152" s="7">
        <v>142</v>
      </c>
      <c r="B152" s="143"/>
      <c r="C152" s="144"/>
      <c r="D152" s="144"/>
      <c r="E152" s="104"/>
      <c r="F152" s="108" t="str">
        <f>IF(E152&gt;0,E152/1000/Daten!$P$4/($C$7-$C$8)*3600,"")</f>
        <v/>
      </c>
      <c r="G152" s="109" t="str">
        <f ca="1">IF(E152&gt;0,IF(AND(F152&lt;170,F152&gt;20),INDIRECT("Daten!J"&amp;MATCH(F152,Daten!$I$4:$I$18,-1)+3),IF(F152&gt;170,INDIRECT("Daten!L"&amp;MATCH(F152,Daten!$K$4:$K$12,-1)+3),INDIRECT("Daten!N"&amp;MATCH(F152,Daten!$M$4:$M$18,-1)+3))),"")</f>
        <v/>
      </c>
      <c r="H152" s="110" t="str">
        <f t="shared" si="2"/>
        <v/>
      </c>
    </row>
    <row r="153" spans="1:8" x14ac:dyDescent="0.25">
      <c r="A153" s="7">
        <v>143</v>
      </c>
      <c r="B153" s="143"/>
      <c r="C153" s="144"/>
      <c r="D153" s="144"/>
      <c r="E153" s="107"/>
      <c r="F153" s="108" t="str">
        <f>IF(E153&gt;0,E153/1000/Daten!$P$4/($C$7-$C$8)*3600,"")</f>
        <v/>
      </c>
      <c r="G153" s="109" t="str">
        <f ca="1">IF(E153&gt;0,IF(AND(F153&lt;170,F153&gt;20),INDIRECT("Daten!J"&amp;MATCH(F153,Daten!$I$4:$I$18,-1)+3),IF(F153&gt;170,INDIRECT("Daten!L"&amp;MATCH(F153,Daten!$K$4:$K$12,-1)+3),INDIRECT("Daten!N"&amp;MATCH(F153,Daten!$M$4:$M$18,-1)+3))),"")</f>
        <v/>
      </c>
      <c r="H153" s="110" t="str">
        <f t="shared" si="2"/>
        <v/>
      </c>
    </row>
    <row r="154" spans="1:8" x14ac:dyDescent="0.25">
      <c r="A154" s="7">
        <v>144</v>
      </c>
      <c r="B154" s="143"/>
      <c r="C154" s="144"/>
      <c r="D154" s="144"/>
      <c r="E154" s="104"/>
      <c r="F154" s="108" t="str">
        <f>IF(E154&gt;0,E154/1000/Daten!$P$4/($C$7-$C$8)*3600,"")</f>
        <v/>
      </c>
      <c r="G154" s="109" t="str">
        <f ca="1">IF(E154&gt;0,IF(AND(F154&lt;170,F154&gt;20),INDIRECT("Daten!J"&amp;MATCH(F154,Daten!$I$4:$I$18,-1)+3),IF(F154&gt;170,INDIRECT("Daten!L"&amp;MATCH(F154,Daten!$K$4:$K$12,-1)+3),INDIRECT("Daten!N"&amp;MATCH(F154,Daten!$M$4:$M$18,-1)+3))),"")</f>
        <v/>
      </c>
      <c r="H154" s="110" t="str">
        <f t="shared" si="2"/>
        <v/>
      </c>
    </row>
    <row r="155" spans="1:8" x14ac:dyDescent="0.25">
      <c r="A155" s="7">
        <v>145</v>
      </c>
      <c r="B155" s="143"/>
      <c r="C155" s="144"/>
      <c r="D155" s="144"/>
      <c r="E155" s="104"/>
      <c r="F155" s="108" t="str">
        <f>IF(E155&gt;0,E155/1000/Daten!$P$4/($C$7-$C$8)*3600,"")</f>
        <v/>
      </c>
      <c r="G155" s="109" t="str">
        <f ca="1">IF(E155&gt;0,IF(AND(F155&lt;170,F155&gt;20),INDIRECT("Daten!J"&amp;MATCH(F155,Daten!$I$4:$I$18,-1)+3),IF(F155&gt;170,INDIRECT("Daten!L"&amp;MATCH(F155,Daten!$K$4:$K$12,-1)+3),INDIRECT("Daten!N"&amp;MATCH(F155,Daten!$M$4:$M$18,-1)+3))),"")</f>
        <v/>
      </c>
      <c r="H155" s="110" t="str">
        <f t="shared" si="2"/>
        <v/>
      </c>
    </row>
    <row r="156" spans="1:8" x14ac:dyDescent="0.25">
      <c r="A156" s="7">
        <v>146</v>
      </c>
      <c r="B156" s="143"/>
      <c r="C156" s="144"/>
      <c r="D156" s="144"/>
      <c r="E156" s="107"/>
      <c r="F156" s="108" t="str">
        <f>IF(E156&gt;0,E156/1000/Daten!$P$4/($C$7-$C$8)*3600,"")</f>
        <v/>
      </c>
      <c r="G156" s="109" t="str">
        <f ca="1">IF(E156&gt;0,IF(AND(F156&lt;170,F156&gt;20),INDIRECT("Daten!J"&amp;MATCH(F156,Daten!$I$4:$I$18,-1)+3),IF(F156&gt;170,INDIRECT("Daten!L"&amp;MATCH(F156,Daten!$K$4:$K$12,-1)+3),INDIRECT("Daten!N"&amp;MATCH(F156,Daten!$M$4:$M$18,-1)+3))),"")</f>
        <v/>
      </c>
      <c r="H156" s="110" t="str">
        <f t="shared" si="2"/>
        <v/>
      </c>
    </row>
    <row r="157" spans="1:8" x14ac:dyDescent="0.25">
      <c r="A157" s="7">
        <v>147</v>
      </c>
      <c r="B157" s="143"/>
      <c r="C157" s="144"/>
      <c r="D157" s="144"/>
      <c r="E157" s="104"/>
      <c r="F157" s="108" t="str">
        <f>IF(E157&gt;0,E157/1000/Daten!$P$4/($C$7-$C$8)*3600,"")</f>
        <v/>
      </c>
      <c r="G157" s="109" t="str">
        <f ca="1">IF(E157&gt;0,IF(AND(F157&lt;170,F157&gt;20),INDIRECT("Daten!J"&amp;MATCH(F157,Daten!$I$4:$I$18,-1)+3),IF(F157&gt;170,INDIRECT("Daten!L"&amp;MATCH(F157,Daten!$K$4:$K$12,-1)+3),INDIRECT("Daten!N"&amp;MATCH(F157,Daten!$M$4:$M$18,-1)+3))),"")</f>
        <v/>
      </c>
      <c r="H157" s="110" t="str">
        <f t="shared" si="2"/>
        <v/>
      </c>
    </row>
    <row r="158" spans="1:8" x14ac:dyDescent="0.25">
      <c r="A158" s="7">
        <v>148</v>
      </c>
      <c r="B158" s="143"/>
      <c r="C158" s="144"/>
      <c r="D158" s="144"/>
      <c r="E158" s="104"/>
      <c r="F158" s="108" t="str">
        <f>IF(E158&gt;0,E158/1000/Daten!$P$4/($C$7-$C$8)*3600,"")</f>
        <v/>
      </c>
      <c r="G158" s="109" t="str">
        <f ca="1">IF(E158&gt;0,IF(AND(F158&lt;170,F158&gt;20),INDIRECT("Daten!J"&amp;MATCH(F158,Daten!$I$4:$I$18,-1)+3),IF(F158&gt;170,INDIRECT("Daten!L"&amp;MATCH(F158,Daten!$K$4:$K$12,-1)+3),INDIRECT("Daten!N"&amp;MATCH(F158,Daten!$M$4:$M$18,-1)+3))),"")</f>
        <v/>
      </c>
      <c r="H158" s="110" t="str">
        <f t="shared" si="2"/>
        <v/>
      </c>
    </row>
    <row r="159" spans="1:8" x14ac:dyDescent="0.25">
      <c r="A159" s="7">
        <v>149</v>
      </c>
      <c r="B159" s="143"/>
      <c r="C159" s="144"/>
      <c r="D159" s="144"/>
      <c r="E159" s="107"/>
      <c r="F159" s="108" t="str">
        <f>IF(E159&gt;0,E159/1000/Daten!$P$4/($C$7-$C$8)*3600,"")</f>
        <v/>
      </c>
      <c r="G159" s="109" t="str">
        <f ca="1">IF(E159&gt;0,IF(AND(F159&lt;170,F159&gt;20),INDIRECT("Daten!J"&amp;MATCH(F159,Daten!$I$4:$I$18,-1)+3),IF(F159&gt;170,INDIRECT("Daten!L"&amp;MATCH(F159,Daten!$K$4:$K$12,-1)+3),INDIRECT("Daten!N"&amp;MATCH(F159,Daten!$M$4:$M$18,-1)+3))),"")</f>
        <v/>
      </c>
      <c r="H159" s="110" t="str">
        <f t="shared" si="2"/>
        <v/>
      </c>
    </row>
    <row r="160" spans="1:8" x14ac:dyDescent="0.25">
      <c r="A160" s="7">
        <v>150</v>
      </c>
      <c r="B160" s="143"/>
      <c r="C160" s="144"/>
      <c r="D160" s="144"/>
      <c r="E160" s="107"/>
      <c r="F160" s="108" t="str">
        <f>IF(E160&gt;0,E160/1000/Daten!$P$4/($C$7-$C$8)*3600,"")</f>
        <v/>
      </c>
      <c r="G160" s="109" t="str">
        <f ca="1">IF(E160&gt;0,IF(AND(F160&lt;170,F160&gt;20),INDIRECT("Daten!J"&amp;MATCH(F160,Daten!$I$4:$I$18,-1)+3),IF(F160&gt;170,INDIRECT("Daten!L"&amp;MATCH(F160,Daten!$K$4:$K$12,-1)+3),INDIRECT("Daten!N"&amp;MATCH(F160,Daten!$M$4:$M$18,-1)+3))),"")</f>
        <v/>
      </c>
      <c r="H160" s="110" t="str">
        <f t="shared" si="2"/>
        <v/>
      </c>
    </row>
    <row r="161" spans="1:8" x14ac:dyDescent="0.25">
      <c r="A161" s="7">
        <v>151</v>
      </c>
      <c r="B161" s="143"/>
      <c r="C161" s="144"/>
      <c r="D161" s="144"/>
      <c r="E161" s="107"/>
      <c r="F161" s="108" t="str">
        <f>IF(E161&gt;0,E161/1000/Daten!$P$4/($C$7-$C$8)*3600,"")</f>
        <v/>
      </c>
      <c r="G161" s="109" t="str">
        <f ca="1">IF(E161&gt;0,IF(AND(F161&lt;170,F161&gt;20),INDIRECT("Daten!J"&amp;MATCH(F161,Daten!$I$4:$I$18,-1)+3),IF(F161&gt;170,INDIRECT("Daten!L"&amp;MATCH(F161,Daten!$K$4:$K$12,-1)+3),INDIRECT("Daten!N"&amp;MATCH(F161,Daten!$M$4:$M$18,-1)+3))),"")</f>
        <v/>
      </c>
      <c r="H161" s="110" t="str">
        <f t="shared" si="2"/>
        <v/>
      </c>
    </row>
  </sheetData>
  <sheetProtection algorithmName="SHA-512" hashValue="Dle+o263w5cXbBY9tZKuyeu0fjTnXgUNcbtmCzov7WWVJ6KljEYZPb1+TVa9idgLUqMQ6YGQFijoyOlp3+Ph1A==" saltValue="tvsZd3KtuVDYzIqTAyW37A==" spinCount="100000" sheet="1" selectLockedCells="1"/>
  <mergeCells count="9">
    <mergeCell ref="M19:N22"/>
    <mergeCell ref="M7:N7"/>
    <mergeCell ref="P7:Q7"/>
    <mergeCell ref="S8:T13"/>
    <mergeCell ref="A1:G1"/>
    <mergeCell ref="A2:G2"/>
    <mergeCell ref="F9:G9"/>
    <mergeCell ref="J17:K17"/>
    <mergeCell ref="J7:K7"/>
  </mergeCells>
  <conditionalFormatting sqref="H11:H161">
    <cfRule type="containsText" dxfId="5" priority="1" operator="containsText" text="SX">
      <formula>NOT(ISERROR(SEARCH("SX",H11)))</formula>
    </cfRule>
    <cfRule type="containsText" dxfId="4" priority="2" operator="containsText" text="LX">
      <formula>NOT(ISERROR(SEARCH("LX",H11)))</formula>
    </cfRule>
    <cfRule type="containsText" dxfId="3" priority="3" operator="containsText" text="FX">
      <formula>NOT(ISERROR(SEARCH("FX",H11)))</formula>
    </cfRule>
  </conditionalFormatting>
  <pageMargins left="0.70866141732283472" right="0.70866141732283472" top="0.78740157480314965" bottom="0.78740157480314965" header="0.31496062992125984" footer="0.31496062992125984"/>
  <pageSetup paperSize="9" scale="83" fitToHeight="0" orientation="portrait" horizontalDpi="360" verticalDpi="36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650642-9186-47C6-BB83-4B3E1B9DCBAB}">
  <sheetPr>
    <tabColor theme="8"/>
    <pageSetUpPr fitToPage="1"/>
  </sheetPr>
  <dimension ref="A1:S163"/>
  <sheetViews>
    <sheetView workbookViewId="0">
      <selection activeCell="E13" sqref="E13"/>
    </sheetView>
  </sheetViews>
  <sheetFormatPr baseColWidth="10" defaultRowHeight="15" x14ac:dyDescent="0.25"/>
  <cols>
    <col min="1" max="1" width="10.28515625" style="1" customWidth="1"/>
    <col min="2" max="2" width="13.28515625" style="1" customWidth="1"/>
    <col min="3" max="3" width="12" style="1" customWidth="1"/>
    <col min="4" max="4" width="10.28515625" style="1" customWidth="1"/>
    <col min="5" max="5" width="18.85546875" style="1" bestFit="1" customWidth="1"/>
    <col min="6" max="6" width="15.5703125" style="1" bestFit="1" customWidth="1"/>
    <col min="7" max="7" width="9.28515625" style="27" bestFit="1" customWidth="1"/>
    <col min="8" max="8" width="13.42578125" style="2" customWidth="1"/>
    <col min="9" max="16384" width="11.42578125" style="1"/>
  </cols>
  <sheetData>
    <row r="1" spans="1:19" ht="26.25" x14ac:dyDescent="0.4">
      <c r="A1" s="243" t="s">
        <v>116</v>
      </c>
      <c r="B1" s="243"/>
      <c r="C1" s="243"/>
      <c r="D1" s="243"/>
      <c r="E1" s="243"/>
      <c r="F1" s="243"/>
      <c r="G1" s="102"/>
      <c r="H1" s="245"/>
    </row>
    <row r="2" spans="1:19" ht="34.5" customHeight="1" x14ac:dyDescent="0.25">
      <c r="A2" s="237" t="s">
        <v>43</v>
      </c>
      <c r="B2" s="237"/>
      <c r="C2" s="237"/>
      <c r="D2" s="237"/>
      <c r="E2" s="237"/>
      <c r="F2" s="237"/>
      <c r="H2" s="245"/>
    </row>
    <row r="3" spans="1:19" x14ac:dyDescent="0.25">
      <c r="A3" s="2" t="s">
        <v>0</v>
      </c>
      <c r="B3" s="121" t="s">
        <v>28</v>
      </c>
      <c r="C3" s="122"/>
      <c r="D3" s="123"/>
      <c r="E3" s="123"/>
      <c r="G3" s="73"/>
      <c r="H3" s="245"/>
      <c r="J3" s="27"/>
    </row>
    <row r="4" spans="1:19" x14ac:dyDescent="0.25">
      <c r="A4" s="1" t="s">
        <v>1</v>
      </c>
      <c r="B4" s="121"/>
      <c r="C4" s="122"/>
      <c r="D4" s="123"/>
      <c r="E4" s="123"/>
      <c r="H4" s="245"/>
    </row>
    <row r="5" spans="1:19" x14ac:dyDescent="0.25">
      <c r="A5" s="1" t="s">
        <v>2</v>
      </c>
      <c r="B5" s="121"/>
      <c r="C5" s="122"/>
      <c r="D5" s="123"/>
      <c r="E5" s="123"/>
      <c r="H5" s="245"/>
    </row>
    <row r="6" spans="1:19" x14ac:dyDescent="0.25">
      <c r="B6" s="46" t="s">
        <v>26</v>
      </c>
      <c r="H6" s="245"/>
    </row>
    <row r="7" spans="1:19" x14ac:dyDescent="0.25">
      <c r="A7" s="1" t="s">
        <v>24</v>
      </c>
      <c r="B7" s="11" t="s">
        <v>16</v>
      </c>
      <c r="C7" s="38">
        <v>70</v>
      </c>
      <c r="D7" s="12" t="s">
        <v>15</v>
      </c>
      <c r="E7" s="3">
        <v>4.1870000000000003</v>
      </c>
      <c r="G7" s="102"/>
      <c r="H7" s="245"/>
      <c r="I7" s="236" t="s">
        <v>120</v>
      </c>
      <c r="J7" s="236"/>
      <c r="L7" s="236" t="s">
        <v>114</v>
      </c>
      <c r="M7" s="236"/>
      <c r="O7" s="236" t="s">
        <v>115</v>
      </c>
      <c r="P7" s="236"/>
    </row>
    <row r="8" spans="1:19" x14ac:dyDescent="0.25">
      <c r="B8" s="13" t="s">
        <v>17</v>
      </c>
      <c r="C8" s="39">
        <v>50</v>
      </c>
      <c r="D8" s="8" t="s">
        <v>15</v>
      </c>
      <c r="H8" s="245"/>
      <c r="R8" s="234" t="s">
        <v>123</v>
      </c>
      <c r="S8" s="234"/>
    </row>
    <row r="9" spans="1:19" x14ac:dyDescent="0.25">
      <c r="B9" s="75"/>
      <c r="C9" s="75"/>
      <c r="D9" s="75"/>
      <c r="E9" s="238" t="s">
        <v>9</v>
      </c>
      <c r="F9" s="238"/>
      <c r="H9" s="245"/>
      <c r="R9" s="234"/>
      <c r="S9" s="234"/>
    </row>
    <row r="10" spans="1:19" x14ac:dyDescent="0.25">
      <c r="A10" s="9" t="s">
        <v>14</v>
      </c>
      <c r="B10" s="5" t="s">
        <v>4</v>
      </c>
      <c r="C10" s="5" t="s">
        <v>3</v>
      </c>
      <c r="D10" s="5" t="s">
        <v>5</v>
      </c>
      <c r="E10" s="5" t="s">
        <v>8</v>
      </c>
      <c r="F10" s="5" t="s">
        <v>121</v>
      </c>
      <c r="G10" s="6" t="s">
        <v>117</v>
      </c>
      <c r="H10" s="245"/>
      <c r="R10" s="234"/>
      <c r="S10" s="234"/>
    </row>
    <row r="11" spans="1:19" ht="15" customHeight="1" x14ac:dyDescent="0.25">
      <c r="A11" s="10">
        <v>1</v>
      </c>
      <c r="B11" s="140" t="s">
        <v>38</v>
      </c>
      <c r="C11" s="141"/>
      <c r="D11" s="141"/>
      <c r="E11" s="136">
        <v>15</v>
      </c>
      <c r="F11" s="109">
        <f ca="1">IF(E11&gt;0,IF(AND(E11&lt;170,E11&gt;20),INDIRECT("Daten!J"&amp;MATCH(E11,Daten!$I$4:$I$18,-1)+3),IF(E11&gt;170,INDIRECT("Daten!L"&amp;MATCH(E11,Daten!$K$4:$K$12,-1)+3),INDIRECT("Daten!N"&amp;MATCH(E11,Daten!$M$4:$M$18,-1)+3))),"")</f>
        <v>2</v>
      </c>
      <c r="G11" s="110" t="str">
        <f>IF(E11&gt;0,IF(AND(E11&lt;170,E11&gt;20),"SX",IF(E11&gt;170,"LX","FX")),"")</f>
        <v>FX</v>
      </c>
      <c r="H11" s="245"/>
      <c r="R11" s="234"/>
      <c r="S11" s="234"/>
    </row>
    <row r="12" spans="1:19" x14ac:dyDescent="0.25">
      <c r="A12" s="7">
        <v>2</v>
      </c>
      <c r="B12" s="143"/>
      <c r="C12" s="144"/>
      <c r="D12" s="144"/>
      <c r="E12" s="136">
        <v>90</v>
      </c>
      <c r="F12" s="109">
        <f ca="1">IF(E12&gt;0,IF(AND(E12&lt;170,E12&gt;20),INDIRECT("Daten!J"&amp;MATCH(E12,Daten!$I$4:$I$18,-1)+3),IF(E12&gt;170,INDIRECT("Daten!L"&amp;MATCH(E12,Daten!$K$4:$K$12,-1)+3),INDIRECT("Daten!N"&amp;MATCH(E12,Daten!$M$4:$M$18,-1)+3))),"")</f>
        <v>4</v>
      </c>
      <c r="G12" s="110" t="str">
        <f t="shared" ref="G12:G75" si="0">IF(E12&gt;0,IF(AND(E12&lt;170,E12&gt;20),"SX",IF(E12&gt;170,"LX","FX")),"")</f>
        <v>SX</v>
      </c>
      <c r="H12" s="245"/>
      <c r="R12" s="234"/>
      <c r="S12" s="234"/>
    </row>
    <row r="13" spans="1:19" x14ac:dyDescent="0.25">
      <c r="A13" s="7">
        <v>3</v>
      </c>
      <c r="B13" s="143"/>
      <c r="C13" s="144"/>
      <c r="D13" s="144"/>
      <c r="E13" s="136">
        <v>235</v>
      </c>
      <c r="F13" s="109">
        <f ca="1">IF(E13&gt;0,IF(AND(E13&lt;170,E13&gt;20),INDIRECT("Daten!J"&amp;MATCH(E13,Daten!$I$4:$I$18,-1)+3),IF(E13&gt;170,INDIRECT("Daten!L"&amp;MATCH(E13,Daten!$K$4:$K$12,-1)+3),INDIRECT("Daten!N"&amp;MATCH(E13,Daten!$M$4:$M$18,-1)+3))),"")</f>
        <v>8</v>
      </c>
      <c r="G13" s="110" t="str">
        <f t="shared" si="0"/>
        <v>LX</v>
      </c>
      <c r="H13" s="245"/>
      <c r="R13" s="234"/>
      <c r="S13" s="234"/>
    </row>
    <row r="14" spans="1:19" x14ac:dyDescent="0.25">
      <c r="A14" s="116">
        <v>4</v>
      </c>
      <c r="B14" s="157"/>
      <c r="C14" s="158"/>
      <c r="D14" s="158"/>
      <c r="E14" s="136"/>
      <c r="F14" s="109" t="str">
        <f ca="1">IF(E14&gt;0,IF(AND(E14&lt;170,E14&gt;20),INDIRECT("Daten!J"&amp;MATCH(E14,Daten!$I$4:$I$18,-1)+3),IF(E14&gt;170,INDIRECT("Daten!L"&amp;MATCH(E14,Daten!$K$4:$K$12,-1)+3),INDIRECT("Daten!N"&amp;MATCH(E14,Daten!$M$4:$M$18,-1)+3))),"")</f>
        <v/>
      </c>
      <c r="G14" s="110" t="str">
        <f t="shared" si="0"/>
        <v/>
      </c>
      <c r="H14" s="245"/>
    </row>
    <row r="15" spans="1:19" x14ac:dyDescent="0.25">
      <c r="A15" s="7">
        <v>5</v>
      </c>
      <c r="B15" s="144"/>
      <c r="C15" s="144"/>
      <c r="D15" s="144"/>
      <c r="E15" s="136"/>
      <c r="F15" s="109" t="str">
        <f ca="1">IF(E15&gt;0,IF(AND(E15&lt;170,E15&gt;20),INDIRECT("Daten!J"&amp;MATCH(E15,Daten!$I$4:$I$18,-1)+3),IF(E15&gt;170,INDIRECT("Daten!L"&amp;MATCH(E15,Daten!$K$4:$K$12,-1)+3),INDIRECT("Daten!N"&amp;MATCH(E15,Daten!$M$4:$M$18,-1)+3))),"")</f>
        <v/>
      </c>
      <c r="G15" s="110" t="str">
        <f t="shared" si="0"/>
        <v/>
      </c>
      <c r="H15" s="245"/>
    </row>
    <row r="16" spans="1:19" x14ac:dyDescent="0.25">
      <c r="A16" s="10">
        <v>6</v>
      </c>
      <c r="B16" s="140"/>
      <c r="C16" s="141"/>
      <c r="D16" s="141"/>
      <c r="E16" s="136"/>
      <c r="F16" s="109" t="str">
        <f ca="1">IF(E16&gt;0,IF(AND(E16&lt;170,E16&gt;20),INDIRECT("Daten!J"&amp;MATCH(E16,Daten!$I$4:$I$18,-1)+3),IF(E16&gt;170,INDIRECT("Daten!L"&amp;MATCH(E16,Daten!$K$4:$K$12,-1)+3),INDIRECT("Daten!N"&amp;MATCH(E16,Daten!$M$4:$M$18,-1)+3))),"")</f>
        <v/>
      </c>
      <c r="G16" s="110" t="str">
        <f t="shared" si="0"/>
        <v/>
      </c>
      <c r="H16" s="245"/>
    </row>
    <row r="17" spans="1:13" x14ac:dyDescent="0.25">
      <c r="A17" s="10">
        <v>7</v>
      </c>
      <c r="B17" s="143"/>
      <c r="C17" s="144"/>
      <c r="D17" s="144"/>
      <c r="E17" s="136"/>
      <c r="F17" s="109" t="str">
        <f ca="1">IF(E17&gt;0,IF(AND(E17&lt;170,E17&gt;20),INDIRECT("Daten!J"&amp;MATCH(E17,Daten!$I$4:$I$18,-1)+3),IF(E17&gt;170,INDIRECT("Daten!L"&amp;MATCH(E17,Daten!$K$4:$K$12,-1)+3),INDIRECT("Daten!N"&amp;MATCH(E17,Daten!$M$4:$M$18,-1)+3))),"")</f>
        <v/>
      </c>
      <c r="G17" s="110" t="str">
        <f t="shared" si="0"/>
        <v/>
      </c>
      <c r="H17" s="245"/>
      <c r="I17" s="244"/>
      <c r="J17" s="244"/>
    </row>
    <row r="18" spans="1:13" x14ac:dyDescent="0.25">
      <c r="A18" s="7">
        <v>8</v>
      </c>
      <c r="B18" s="143"/>
      <c r="C18" s="144"/>
      <c r="D18" s="144"/>
      <c r="E18" s="136"/>
      <c r="F18" s="109" t="str">
        <f ca="1">IF(E18&gt;0,IF(AND(E18&lt;170,E18&gt;20),INDIRECT("Daten!J"&amp;MATCH(E18,Daten!$I$4:$I$18,-1)+3),IF(E18&gt;170,INDIRECT("Daten!L"&amp;MATCH(E18,Daten!$K$4:$K$12,-1)+3),INDIRECT("Daten!N"&amp;MATCH(E18,Daten!$M$4:$M$18,-1)+3))),"")</f>
        <v/>
      </c>
      <c r="G18" s="110" t="str">
        <f t="shared" si="0"/>
        <v/>
      </c>
      <c r="H18" s="245"/>
    </row>
    <row r="19" spans="1:13" x14ac:dyDescent="0.25">
      <c r="A19" s="7">
        <v>9</v>
      </c>
      <c r="B19" s="143"/>
      <c r="C19" s="144"/>
      <c r="D19" s="144"/>
      <c r="E19" s="136"/>
      <c r="F19" s="109" t="str">
        <f ca="1">IF(E19&gt;0,IF(AND(E19&lt;170,E19&gt;20),INDIRECT("Daten!J"&amp;MATCH(E19,Daten!$I$4:$I$18,-1)+3),IF(E19&gt;170,INDIRECT("Daten!L"&amp;MATCH(E19,Daten!$K$4:$K$12,-1)+3),INDIRECT("Daten!N"&amp;MATCH(E19,Daten!$M$4:$M$18,-1)+3))),"")</f>
        <v/>
      </c>
      <c r="G19" s="110" t="str">
        <f t="shared" si="0"/>
        <v/>
      </c>
      <c r="H19" s="245"/>
      <c r="L19" s="234" t="s">
        <v>122</v>
      </c>
      <c r="M19" s="234"/>
    </row>
    <row r="20" spans="1:13" x14ac:dyDescent="0.25">
      <c r="A20" s="10">
        <v>10</v>
      </c>
      <c r="B20" s="143"/>
      <c r="C20" s="144"/>
      <c r="D20" s="144"/>
      <c r="E20" s="136"/>
      <c r="F20" s="109" t="str">
        <f ca="1">IF(E20&gt;0,IF(AND(E20&lt;170,E20&gt;20),INDIRECT("Daten!J"&amp;MATCH(E20,Daten!$I$4:$I$18,-1)+3),IF(E20&gt;170,INDIRECT("Daten!L"&amp;MATCH(E20,Daten!$K$4:$K$12,-1)+3),INDIRECT("Daten!N"&amp;MATCH(E20,Daten!$M$4:$M$18,-1)+3))),"")</f>
        <v/>
      </c>
      <c r="G20" s="110" t="str">
        <f t="shared" si="0"/>
        <v/>
      </c>
      <c r="H20" s="245"/>
      <c r="L20" s="234"/>
      <c r="M20" s="234"/>
    </row>
    <row r="21" spans="1:13" x14ac:dyDescent="0.25">
      <c r="A21" s="7">
        <v>11</v>
      </c>
      <c r="B21" s="143"/>
      <c r="C21" s="144"/>
      <c r="D21" s="144"/>
      <c r="E21" s="136"/>
      <c r="F21" s="109" t="str">
        <f ca="1">IF(E21&gt;0,IF(AND(E21&lt;170,E21&gt;20),INDIRECT("Daten!J"&amp;MATCH(E21,Daten!$I$4:$I$18,-1)+3),IF(E21&gt;170,INDIRECT("Daten!L"&amp;MATCH(E21,Daten!$K$4:$K$12,-1)+3),INDIRECT("Daten!N"&amp;MATCH(E21,Daten!$M$4:$M$18,-1)+3))),"")</f>
        <v/>
      </c>
      <c r="G21" s="110" t="str">
        <f t="shared" si="0"/>
        <v/>
      </c>
      <c r="H21" s="245"/>
      <c r="L21" s="234"/>
      <c r="M21" s="234"/>
    </row>
    <row r="22" spans="1:13" x14ac:dyDescent="0.25">
      <c r="A22" s="7">
        <v>12</v>
      </c>
      <c r="B22" s="143"/>
      <c r="C22" s="144"/>
      <c r="D22" s="144"/>
      <c r="E22" s="136"/>
      <c r="F22" s="109" t="str">
        <f ca="1">IF(E22&gt;0,IF(AND(E22&lt;170,E22&gt;20),INDIRECT("Daten!J"&amp;MATCH(E22,Daten!$I$4:$I$18,-1)+3),IF(E22&gt;170,INDIRECT("Daten!L"&amp;MATCH(E22,Daten!$K$4:$K$12,-1)+3),INDIRECT("Daten!N"&amp;MATCH(E22,Daten!$M$4:$M$18,-1)+3))),"")</f>
        <v/>
      </c>
      <c r="G22" s="110" t="str">
        <f t="shared" si="0"/>
        <v/>
      </c>
      <c r="H22" s="245"/>
      <c r="L22" s="234"/>
      <c r="M22" s="234"/>
    </row>
    <row r="23" spans="1:13" x14ac:dyDescent="0.25">
      <c r="A23" s="10">
        <v>13</v>
      </c>
      <c r="B23" s="143"/>
      <c r="C23" s="144"/>
      <c r="D23" s="144"/>
      <c r="E23" s="136"/>
      <c r="F23" s="109" t="str">
        <f ca="1">IF(E23&gt;0,IF(AND(E23&lt;170,E23&gt;20),INDIRECT("Daten!J"&amp;MATCH(E23,Daten!$I$4:$I$18,-1)+3),IF(E23&gt;170,INDIRECT("Daten!L"&amp;MATCH(E23,Daten!$K$4:$K$12,-1)+3),INDIRECT("Daten!N"&amp;MATCH(E23,Daten!$M$4:$M$18,-1)+3))),"")</f>
        <v/>
      </c>
      <c r="G23" s="110" t="str">
        <f t="shared" si="0"/>
        <v/>
      </c>
      <c r="H23" s="245"/>
    </row>
    <row r="24" spans="1:13" x14ac:dyDescent="0.25">
      <c r="A24" s="7">
        <v>14</v>
      </c>
      <c r="B24" s="143"/>
      <c r="C24" s="144"/>
      <c r="D24" s="144"/>
      <c r="E24" s="136"/>
      <c r="F24" s="109" t="str">
        <f ca="1">IF(E24&gt;0,IF(AND(E24&lt;170,E24&gt;20),INDIRECT("Daten!J"&amp;MATCH(E24,Daten!$I$4:$I$18,-1)+3),IF(E24&gt;170,INDIRECT("Daten!L"&amp;MATCH(E24,Daten!$K$4:$K$12,-1)+3),INDIRECT("Daten!N"&amp;MATCH(E24,Daten!$M$4:$M$18,-1)+3))),"")</f>
        <v/>
      </c>
      <c r="G24" s="110" t="str">
        <f t="shared" si="0"/>
        <v/>
      </c>
      <c r="H24" s="245"/>
    </row>
    <row r="25" spans="1:13" x14ac:dyDescent="0.25">
      <c r="A25" s="7">
        <v>15</v>
      </c>
      <c r="B25" s="143"/>
      <c r="C25" s="144"/>
      <c r="D25" s="144"/>
      <c r="E25" s="136"/>
      <c r="F25" s="109" t="str">
        <f ca="1">IF(E25&gt;0,IF(AND(E25&lt;170,E25&gt;20),INDIRECT("Daten!J"&amp;MATCH(E25,Daten!$I$4:$I$18,-1)+3),IF(E25&gt;170,INDIRECT("Daten!L"&amp;MATCH(E25,Daten!$K$4:$K$12,-1)+3),INDIRECT("Daten!N"&amp;MATCH(E25,Daten!$M$4:$M$18,-1)+3))),"")</f>
        <v/>
      </c>
      <c r="G25" s="110" t="str">
        <f t="shared" si="0"/>
        <v/>
      </c>
      <c r="H25" s="245"/>
    </row>
    <row r="26" spans="1:13" x14ac:dyDescent="0.25">
      <c r="A26" s="10">
        <v>16</v>
      </c>
      <c r="B26" s="143"/>
      <c r="C26" s="144"/>
      <c r="D26" s="144"/>
      <c r="E26" s="136"/>
      <c r="F26" s="109" t="str">
        <f ca="1">IF(E26&gt;0,IF(AND(E26&lt;170,E26&gt;20),INDIRECT("Daten!J"&amp;MATCH(E26,Daten!$I$4:$I$18,-1)+3),IF(E26&gt;170,INDIRECT("Daten!L"&amp;MATCH(E26,Daten!$K$4:$K$12,-1)+3),INDIRECT("Daten!N"&amp;MATCH(E26,Daten!$M$4:$M$18,-1)+3))),"")</f>
        <v/>
      </c>
      <c r="G26" s="110" t="str">
        <f t="shared" si="0"/>
        <v/>
      </c>
      <c r="H26" s="245"/>
    </row>
    <row r="27" spans="1:13" x14ac:dyDescent="0.25">
      <c r="A27" s="7">
        <v>17</v>
      </c>
      <c r="B27" s="143"/>
      <c r="C27" s="144"/>
      <c r="D27" s="144"/>
      <c r="E27" s="136"/>
      <c r="F27" s="109" t="str">
        <f ca="1">IF(E27&gt;0,IF(AND(E27&lt;170,E27&gt;20),INDIRECT("Daten!J"&amp;MATCH(E27,Daten!$I$4:$I$18,-1)+3),IF(E27&gt;170,INDIRECT("Daten!L"&amp;MATCH(E27,Daten!$K$4:$K$12,-1)+3),INDIRECT("Daten!N"&amp;MATCH(E27,Daten!$M$4:$M$18,-1)+3))),"")</f>
        <v/>
      </c>
      <c r="G27" s="110" t="str">
        <f t="shared" si="0"/>
        <v/>
      </c>
      <c r="H27" s="245"/>
    </row>
    <row r="28" spans="1:13" x14ac:dyDescent="0.25">
      <c r="A28" s="7">
        <v>18</v>
      </c>
      <c r="B28" s="143"/>
      <c r="C28" s="144"/>
      <c r="D28" s="144"/>
      <c r="E28" s="136"/>
      <c r="F28" s="109" t="str">
        <f ca="1">IF(E28&gt;0,IF(AND(E28&lt;170,E28&gt;20),INDIRECT("Daten!J"&amp;MATCH(E28,Daten!$I$4:$I$18,-1)+3),IF(E28&gt;170,INDIRECT("Daten!L"&amp;MATCH(E28,Daten!$K$4:$K$12,-1)+3),INDIRECT("Daten!N"&amp;MATCH(E28,Daten!$M$4:$M$18,-1)+3))),"")</f>
        <v/>
      </c>
      <c r="G28" s="110" t="str">
        <f t="shared" si="0"/>
        <v/>
      </c>
      <c r="H28" s="245"/>
    </row>
    <row r="29" spans="1:13" x14ac:dyDescent="0.25">
      <c r="A29" s="10">
        <v>19</v>
      </c>
      <c r="B29" s="143"/>
      <c r="C29" s="144"/>
      <c r="D29" s="144"/>
      <c r="E29" s="136"/>
      <c r="F29" s="109" t="str">
        <f ca="1">IF(E29&gt;0,IF(AND(E29&lt;170,E29&gt;20),INDIRECT("Daten!J"&amp;MATCH(E29,Daten!$I$4:$I$18,-1)+3),IF(E29&gt;170,INDIRECT("Daten!L"&amp;MATCH(E29,Daten!$K$4:$K$12,-1)+3),INDIRECT("Daten!N"&amp;MATCH(E29,Daten!$M$4:$M$18,-1)+3))),"")</f>
        <v/>
      </c>
      <c r="G29" s="110" t="str">
        <f t="shared" si="0"/>
        <v/>
      </c>
      <c r="H29" s="245"/>
      <c r="I29" s="130" t="s">
        <v>34</v>
      </c>
    </row>
    <row r="30" spans="1:13" x14ac:dyDescent="0.25">
      <c r="A30" s="7">
        <v>20</v>
      </c>
      <c r="B30" s="143"/>
      <c r="C30" s="144"/>
      <c r="D30" s="144"/>
      <c r="E30" s="136"/>
      <c r="F30" s="109" t="str">
        <f ca="1">IF(E30&gt;0,IF(AND(E30&lt;170,E30&gt;20),INDIRECT("Daten!J"&amp;MATCH(E30,Daten!$I$4:$I$18,-1)+3),IF(E30&gt;170,INDIRECT("Daten!L"&amp;MATCH(E30,Daten!$K$4:$K$12,-1)+3),INDIRECT("Daten!N"&amp;MATCH(E30,Daten!$M$4:$M$18,-1)+3))),"")</f>
        <v/>
      </c>
      <c r="G30" s="110" t="str">
        <f t="shared" si="0"/>
        <v/>
      </c>
      <c r="H30" s="245"/>
      <c r="I30" s="131" t="s">
        <v>118</v>
      </c>
    </row>
    <row r="31" spans="1:13" x14ac:dyDescent="0.25">
      <c r="A31" s="7">
        <v>21</v>
      </c>
      <c r="B31" s="143"/>
      <c r="C31" s="144"/>
      <c r="D31" s="144"/>
      <c r="E31" s="136"/>
      <c r="F31" s="109" t="str">
        <f ca="1">IF(E31&gt;0,IF(AND(E31&lt;170,E31&gt;20),INDIRECT("Daten!J"&amp;MATCH(E31,Daten!$I$4:$I$18,-1)+3),IF(E31&gt;170,INDIRECT("Daten!L"&amp;MATCH(E31,Daten!$K$4:$K$12,-1)+3),INDIRECT("Daten!N"&amp;MATCH(E31,Daten!$M$4:$M$18,-1)+3))),"")</f>
        <v/>
      </c>
      <c r="G31" s="110" t="str">
        <f t="shared" si="0"/>
        <v/>
      </c>
      <c r="H31" s="245"/>
    </row>
    <row r="32" spans="1:13" x14ac:dyDescent="0.25">
      <c r="A32" s="10">
        <v>22</v>
      </c>
      <c r="B32" s="143"/>
      <c r="C32" s="144"/>
      <c r="D32" s="144"/>
      <c r="E32" s="136"/>
      <c r="F32" s="109" t="str">
        <f ca="1">IF(E32&gt;0,IF(AND(E32&lt;170,E32&gt;20),INDIRECT("Daten!J"&amp;MATCH(E32,Daten!$I$4:$I$18,-1)+3),IF(E32&gt;170,INDIRECT("Daten!L"&amp;MATCH(E32,Daten!$K$4:$K$12,-1)+3),INDIRECT("Daten!N"&amp;MATCH(E32,Daten!$M$4:$M$18,-1)+3))),"")</f>
        <v/>
      </c>
      <c r="G32" s="110" t="str">
        <f t="shared" si="0"/>
        <v/>
      </c>
      <c r="H32" s="245"/>
    </row>
    <row r="33" spans="1:8" x14ac:dyDescent="0.25">
      <c r="A33" s="7">
        <v>23</v>
      </c>
      <c r="B33" s="143"/>
      <c r="C33" s="144"/>
      <c r="D33" s="144"/>
      <c r="E33" s="136"/>
      <c r="F33" s="109" t="str">
        <f ca="1">IF(E33&gt;0,IF(AND(E33&lt;170,E33&gt;20),INDIRECT("Daten!J"&amp;MATCH(E33,Daten!$I$4:$I$18,-1)+3),IF(E33&gt;170,INDIRECT("Daten!L"&amp;MATCH(E33,Daten!$K$4:$K$12,-1)+3),INDIRECT("Daten!N"&amp;MATCH(E33,Daten!$M$4:$M$18,-1)+3))),"")</f>
        <v/>
      </c>
      <c r="G33" s="110" t="str">
        <f t="shared" si="0"/>
        <v/>
      </c>
      <c r="H33" s="245"/>
    </row>
    <row r="34" spans="1:8" x14ac:dyDescent="0.25">
      <c r="A34" s="7">
        <v>24</v>
      </c>
      <c r="B34" s="143"/>
      <c r="C34" s="144"/>
      <c r="D34" s="144"/>
      <c r="E34" s="136"/>
      <c r="F34" s="109" t="str">
        <f ca="1">IF(E34&gt;0,IF(AND(E34&lt;170,E34&gt;20),INDIRECT("Daten!J"&amp;MATCH(E34,Daten!$I$4:$I$18,-1)+3),IF(E34&gt;170,INDIRECT("Daten!L"&amp;MATCH(E34,Daten!$K$4:$K$12,-1)+3),INDIRECT("Daten!N"&amp;MATCH(E34,Daten!$M$4:$M$18,-1)+3))),"")</f>
        <v/>
      </c>
      <c r="G34" s="110" t="str">
        <f t="shared" si="0"/>
        <v/>
      </c>
      <c r="H34" s="245"/>
    </row>
    <row r="35" spans="1:8" x14ac:dyDescent="0.25">
      <c r="A35" s="10">
        <v>25</v>
      </c>
      <c r="B35" s="143"/>
      <c r="C35" s="144"/>
      <c r="D35" s="144"/>
      <c r="E35" s="136"/>
      <c r="F35" s="109" t="str">
        <f ca="1">IF(E35&gt;0,IF(AND(E35&lt;170,E35&gt;20),INDIRECT("Daten!J"&amp;MATCH(E35,Daten!$I$4:$I$18,-1)+3),IF(E35&gt;170,INDIRECT("Daten!L"&amp;MATCH(E35,Daten!$K$4:$K$12,-1)+3),INDIRECT("Daten!N"&amp;MATCH(E35,Daten!$M$4:$M$18,-1)+3))),"")</f>
        <v/>
      </c>
      <c r="G35" s="110" t="str">
        <f t="shared" si="0"/>
        <v/>
      </c>
      <c r="H35" s="245"/>
    </row>
    <row r="36" spans="1:8" x14ac:dyDescent="0.25">
      <c r="A36" s="7">
        <v>26</v>
      </c>
      <c r="B36" s="143"/>
      <c r="C36" s="144"/>
      <c r="D36" s="144"/>
      <c r="E36" s="136"/>
      <c r="F36" s="109" t="str">
        <f ca="1">IF(E36&gt;0,IF(AND(E36&lt;170,E36&gt;20),INDIRECT("Daten!J"&amp;MATCH(E36,Daten!$I$4:$I$18,-1)+3),IF(E36&gt;170,INDIRECT("Daten!L"&amp;MATCH(E36,Daten!$K$4:$K$12,-1)+3),INDIRECT("Daten!N"&amp;MATCH(E36,Daten!$M$4:$M$18,-1)+3))),"")</f>
        <v/>
      </c>
      <c r="G36" s="110" t="str">
        <f t="shared" si="0"/>
        <v/>
      </c>
      <c r="H36" s="245"/>
    </row>
    <row r="37" spans="1:8" x14ac:dyDescent="0.25">
      <c r="A37" s="7">
        <v>27</v>
      </c>
      <c r="B37" s="143"/>
      <c r="C37" s="144"/>
      <c r="D37" s="144"/>
      <c r="E37" s="136"/>
      <c r="F37" s="109" t="str">
        <f ca="1">IF(E37&gt;0,IF(AND(E37&lt;170,E37&gt;20),INDIRECT("Daten!J"&amp;MATCH(E37,Daten!$I$4:$I$18,-1)+3),IF(E37&gt;170,INDIRECT("Daten!L"&amp;MATCH(E37,Daten!$K$4:$K$12,-1)+3),INDIRECT("Daten!N"&amp;MATCH(E37,Daten!$M$4:$M$18,-1)+3))),"")</f>
        <v/>
      </c>
      <c r="G37" s="110" t="str">
        <f t="shared" si="0"/>
        <v/>
      </c>
      <c r="H37" s="245"/>
    </row>
    <row r="38" spans="1:8" x14ac:dyDescent="0.25">
      <c r="A38" s="10">
        <v>28</v>
      </c>
      <c r="B38" s="143"/>
      <c r="C38" s="144"/>
      <c r="D38" s="144"/>
      <c r="E38" s="136"/>
      <c r="F38" s="109" t="str">
        <f ca="1">IF(E38&gt;0,IF(AND(E38&lt;170,E38&gt;20),INDIRECT("Daten!J"&amp;MATCH(E38,Daten!$I$4:$I$18,-1)+3),IF(E38&gt;170,INDIRECT("Daten!L"&amp;MATCH(E38,Daten!$K$4:$K$12,-1)+3),INDIRECT("Daten!N"&amp;MATCH(E38,Daten!$M$4:$M$18,-1)+3))),"")</f>
        <v/>
      </c>
      <c r="G38" s="110" t="str">
        <f t="shared" si="0"/>
        <v/>
      </c>
      <c r="H38" s="245"/>
    </row>
    <row r="39" spans="1:8" x14ac:dyDescent="0.25">
      <c r="A39" s="7">
        <v>29</v>
      </c>
      <c r="B39" s="143"/>
      <c r="C39" s="144"/>
      <c r="D39" s="144"/>
      <c r="E39" s="136"/>
      <c r="F39" s="109" t="str">
        <f ca="1">IF(E39&gt;0,IF(AND(E39&lt;170,E39&gt;20),INDIRECT("Daten!J"&amp;MATCH(E39,Daten!$I$4:$I$18,-1)+3),IF(E39&gt;170,INDIRECT("Daten!L"&amp;MATCH(E39,Daten!$K$4:$K$12,-1)+3),INDIRECT("Daten!N"&amp;MATCH(E39,Daten!$M$4:$M$18,-1)+3))),"")</f>
        <v/>
      </c>
      <c r="G39" s="110" t="str">
        <f t="shared" si="0"/>
        <v/>
      </c>
      <c r="H39" s="245"/>
    </row>
    <row r="40" spans="1:8" x14ac:dyDescent="0.25">
      <c r="A40" s="7">
        <v>30</v>
      </c>
      <c r="B40" s="143"/>
      <c r="C40" s="144"/>
      <c r="D40" s="144"/>
      <c r="E40" s="136"/>
      <c r="F40" s="109" t="str">
        <f ca="1">IF(E40&gt;0,IF(AND(E40&lt;170,E40&gt;20),INDIRECT("Daten!J"&amp;MATCH(E40,Daten!$I$4:$I$18,-1)+3),IF(E40&gt;170,INDIRECT("Daten!L"&amp;MATCH(E40,Daten!$K$4:$K$12,-1)+3),INDIRECT("Daten!N"&amp;MATCH(E40,Daten!$M$4:$M$18,-1)+3))),"")</f>
        <v/>
      </c>
      <c r="G40" s="110" t="str">
        <f t="shared" si="0"/>
        <v/>
      </c>
      <c r="H40" s="245"/>
    </row>
    <row r="41" spans="1:8" x14ac:dyDescent="0.25">
      <c r="A41" s="10">
        <v>31</v>
      </c>
      <c r="B41" s="143"/>
      <c r="C41" s="144"/>
      <c r="D41" s="144"/>
      <c r="E41" s="136"/>
      <c r="F41" s="109" t="str">
        <f ca="1">IF(E41&gt;0,IF(AND(E41&lt;170,E41&gt;20),INDIRECT("Daten!J"&amp;MATCH(E41,Daten!$I$4:$I$18,-1)+3),IF(E41&gt;170,INDIRECT("Daten!L"&amp;MATCH(E41,Daten!$K$4:$K$12,-1)+3),INDIRECT("Daten!N"&amp;MATCH(E41,Daten!$M$4:$M$18,-1)+3))),"")</f>
        <v/>
      </c>
      <c r="G41" s="110" t="str">
        <f t="shared" si="0"/>
        <v/>
      </c>
      <c r="H41" s="245"/>
    </row>
    <row r="42" spans="1:8" x14ac:dyDescent="0.25">
      <c r="A42" s="7">
        <v>32</v>
      </c>
      <c r="B42" s="143"/>
      <c r="C42" s="144"/>
      <c r="D42" s="144"/>
      <c r="E42" s="136"/>
      <c r="F42" s="109" t="str">
        <f ca="1">IF(E42&gt;0,IF(AND(E42&lt;170,E42&gt;20),INDIRECT("Daten!J"&amp;MATCH(E42,Daten!$I$4:$I$18,-1)+3),IF(E42&gt;170,INDIRECT("Daten!L"&amp;MATCH(E42,Daten!$K$4:$K$12,-1)+3),INDIRECT("Daten!N"&amp;MATCH(E42,Daten!$M$4:$M$18,-1)+3))),"")</f>
        <v/>
      </c>
      <c r="G42" s="110" t="str">
        <f t="shared" si="0"/>
        <v/>
      </c>
      <c r="H42" s="245"/>
    </row>
    <row r="43" spans="1:8" x14ac:dyDescent="0.25">
      <c r="A43" s="7">
        <v>33</v>
      </c>
      <c r="B43" s="143"/>
      <c r="C43" s="144"/>
      <c r="D43" s="144"/>
      <c r="E43" s="136"/>
      <c r="F43" s="109" t="str">
        <f ca="1">IF(E43&gt;0,IF(AND(E43&lt;170,E43&gt;20),INDIRECT("Daten!J"&amp;MATCH(E43,Daten!$I$4:$I$18,-1)+3),IF(E43&gt;170,INDIRECT("Daten!L"&amp;MATCH(E43,Daten!$K$4:$K$12,-1)+3),INDIRECT("Daten!N"&amp;MATCH(E43,Daten!$M$4:$M$18,-1)+3))),"")</f>
        <v/>
      </c>
      <c r="G43" s="110" t="str">
        <f t="shared" si="0"/>
        <v/>
      </c>
      <c r="H43" s="245"/>
    </row>
    <row r="44" spans="1:8" x14ac:dyDescent="0.25">
      <c r="A44" s="10">
        <v>34</v>
      </c>
      <c r="B44" s="143"/>
      <c r="C44" s="144"/>
      <c r="D44" s="144"/>
      <c r="E44" s="136"/>
      <c r="F44" s="109" t="str">
        <f ca="1">IF(E44&gt;0,IF(AND(E44&lt;170,E44&gt;20),INDIRECT("Daten!J"&amp;MATCH(E44,Daten!$I$4:$I$18,-1)+3),IF(E44&gt;170,INDIRECT("Daten!L"&amp;MATCH(E44,Daten!$K$4:$K$12,-1)+3),INDIRECT("Daten!N"&amp;MATCH(E44,Daten!$M$4:$M$18,-1)+3))),"")</f>
        <v/>
      </c>
      <c r="G44" s="110" t="str">
        <f t="shared" si="0"/>
        <v/>
      </c>
      <c r="H44" s="245"/>
    </row>
    <row r="45" spans="1:8" x14ac:dyDescent="0.25">
      <c r="A45" s="7">
        <v>35</v>
      </c>
      <c r="B45" s="143"/>
      <c r="C45" s="144"/>
      <c r="D45" s="144"/>
      <c r="E45" s="136"/>
      <c r="F45" s="109" t="str">
        <f ca="1">IF(E45&gt;0,IF(AND(E45&lt;170,E45&gt;20),INDIRECT("Daten!J"&amp;MATCH(E45,Daten!$I$4:$I$18,-1)+3),IF(E45&gt;170,INDIRECT("Daten!L"&amp;MATCH(E45,Daten!$K$4:$K$12,-1)+3),INDIRECT("Daten!N"&amp;MATCH(E45,Daten!$M$4:$M$18,-1)+3))),"")</f>
        <v/>
      </c>
      <c r="G45" s="110" t="str">
        <f t="shared" si="0"/>
        <v/>
      </c>
      <c r="H45" s="245"/>
    </row>
    <row r="46" spans="1:8" x14ac:dyDescent="0.25">
      <c r="A46" s="7">
        <v>36</v>
      </c>
      <c r="B46" s="143"/>
      <c r="C46" s="144"/>
      <c r="D46" s="144"/>
      <c r="E46" s="136"/>
      <c r="F46" s="109" t="str">
        <f ca="1">IF(E46&gt;0,IF(AND(E46&lt;170,E46&gt;20),INDIRECT("Daten!J"&amp;MATCH(E46,Daten!$I$4:$I$18,-1)+3),IF(E46&gt;170,INDIRECT("Daten!L"&amp;MATCH(E46,Daten!$K$4:$K$12,-1)+3),INDIRECT("Daten!N"&amp;MATCH(E46,Daten!$M$4:$M$18,-1)+3))),"")</f>
        <v/>
      </c>
      <c r="G46" s="110" t="str">
        <f t="shared" si="0"/>
        <v/>
      </c>
      <c r="H46" s="245"/>
    </row>
    <row r="47" spans="1:8" x14ac:dyDescent="0.25">
      <c r="A47" s="10">
        <v>37</v>
      </c>
      <c r="B47" s="143"/>
      <c r="C47" s="144"/>
      <c r="D47" s="144"/>
      <c r="E47" s="136"/>
      <c r="F47" s="109" t="str">
        <f ca="1">IF(E47&gt;0,IF(AND(E47&lt;170,E47&gt;20),INDIRECT("Daten!J"&amp;MATCH(E47,Daten!$I$4:$I$18,-1)+3),IF(E47&gt;170,INDIRECT("Daten!L"&amp;MATCH(E47,Daten!$K$4:$K$12,-1)+3),INDIRECT("Daten!N"&amp;MATCH(E47,Daten!$M$4:$M$18,-1)+3))),"")</f>
        <v/>
      </c>
      <c r="G47" s="110" t="str">
        <f t="shared" si="0"/>
        <v/>
      </c>
      <c r="H47" s="245"/>
    </row>
    <row r="48" spans="1:8" x14ac:dyDescent="0.25">
      <c r="A48" s="7">
        <v>38</v>
      </c>
      <c r="B48" s="143"/>
      <c r="C48" s="144"/>
      <c r="D48" s="144"/>
      <c r="E48" s="136"/>
      <c r="F48" s="109" t="str">
        <f ca="1">IF(E48&gt;0,IF(AND(E48&lt;170,E48&gt;20),INDIRECT("Daten!J"&amp;MATCH(E48,Daten!$I$4:$I$18,-1)+3),IF(E48&gt;170,INDIRECT("Daten!L"&amp;MATCH(E48,Daten!$K$4:$K$12,-1)+3),INDIRECT("Daten!N"&amp;MATCH(E48,Daten!$M$4:$M$18,-1)+3))),"")</f>
        <v/>
      </c>
      <c r="G48" s="110" t="str">
        <f t="shared" si="0"/>
        <v/>
      </c>
      <c r="H48" s="245"/>
    </row>
    <row r="49" spans="1:8" x14ac:dyDescent="0.25">
      <c r="A49" s="7">
        <v>39</v>
      </c>
      <c r="B49" s="143"/>
      <c r="C49" s="144"/>
      <c r="D49" s="144"/>
      <c r="E49" s="136"/>
      <c r="F49" s="109" t="str">
        <f ca="1">IF(E49&gt;0,IF(AND(E49&lt;170,E49&gt;20),INDIRECT("Daten!J"&amp;MATCH(E49,Daten!$I$4:$I$18,-1)+3),IF(E49&gt;170,INDIRECT("Daten!L"&amp;MATCH(E49,Daten!$K$4:$K$12,-1)+3),INDIRECT("Daten!N"&amp;MATCH(E49,Daten!$M$4:$M$18,-1)+3))),"")</f>
        <v/>
      </c>
      <c r="G49" s="110" t="str">
        <f t="shared" si="0"/>
        <v/>
      </c>
      <c r="H49" s="245"/>
    </row>
    <row r="50" spans="1:8" x14ac:dyDescent="0.25">
      <c r="A50" s="10">
        <v>40</v>
      </c>
      <c r="B50" s="143"/>
      <c r="C50" s="144"/>
      <c r="D50" s="144"/>
      <c r="E50" s="136"/>
      <c r="F50" s="109" t="str">
        <f ca="1">IF(E50&gt;0,IF(AND(E50&lt;170,E50&gt;20),INDIRECT("Daten!J"&amp;MATCH(E50,Daten!$I$4:$I$18,-1)+3),IF(E50&gt;170,INDIRECT("Daten!L"&amp;MATCH(E50,Daten!$K$4:$K$12,-1)+3),INDIRECT("Daten!N"&amp;MATCH(E50,Daten!$M$4:$M$18,-1)+3))),"")</f>
        <v/>
      </c>
      <c r="G50" s="110" t="str">
        <f t="shared" si="0"/>
        <v/>
      </c>
      <c r="H50" s="245"/>
    </row>
    <row r="51" spans="1:8" x14ac:dyDescent="0.25">
      <c r="A51" s="7">
        <v>41</v>
      </c>
      <c r="B51" s="143"/>
      <c r="C51" s="144"/>
      <c r="D51" s="144"/>
      <c r="E51" s="136"/>
      <c r="F51" s="109" t="str">
        <f ca="1">IF(E51&gt;0,IF(AND(E51&lt;170,E51&gt;20),INDIRECT("Daten!J"&amp;MATCH(E51,Daten!$I$4:$I$18,-1)+3),IF(E51&gt;170,INDIRECT("Daten!L"&amp;MATCH(E51,Daten!$K$4:$K$12,-1)+3),INDIRECT("Daten!N"&amp;MATCH(E51,Daten!$M$4:$M$18,-1)+3))),"")</f>
        <v/>
      </c>
      <c r="G51" s="110" t="str">
        <f t="shared" si="0"/>
        <v/>
      </c>
      <c r="H51" s="245"/>
    </row>
    <row r="52" spans="1:8" x14ac:dyDescent="0.25">
      <c r="A52" s="7">
        <v>42</v>
      </c>
      <c r="B52" s="143"/>
      <c r="C52" s="144"/>
      <c r="D52" s="144"/>
      <c r="E52" s="136"/>
      <c r="F52" s="109" t="str">
        <f ca="1">IF(E52&gt;0,IF(AND(E52&lt;170,E52&gt;20),INDIRECT("Daten!J"&amp;MATCH(E52,Daten!$I$4:$I$18,-1)+3),IF(E52&gt;170,INDIRECT("Daten!L"&amp;MATCH(E52,Daten!$K$4:$K$12,-1)+3),INDIRECT("Daten!N"&amp;MATCH(E52,Daten!$M$4:$M$18,-1)+3))),"")</f>
        <v/>
      </c>
      <c r="G52" s="110" t="str">
        <f t="shared" si="0"/>
        <v/>
      </c>
      <c r="H52" s="245"/>
    </row>
    <row r="53" spans="1:8" x14ac:dyDescent="0.25">
      <c r="A53" s="10">
        <v>43</v>
      </c>
      <c r="B53" s="143"/>
      <c r="C53" s="144"/>
      <c r="D53" s="144"/>
      <c r="E53" s="136"/>
      <c r="F53" s="109" t="str">
        <f ca="1">IF(E53&gt;0,IF(AND(E53&lt;170,E53&gt;20),INDIRECT("Daten!J"&amp;MATCH(E53,Daten!$I$4:$I$18,-1)+3),IF(E53&gt;170,INDIRECT("Daten!L"&amp;MATCH(E53,Daten!$K$4:$K$12,-1)+3),INDIRECT("Daten!N"&amp;MATCH(E53,Daten!$M$4:$M$18,-1)+3))),"")</f>
        <v/>
      </c>
      <c r="G53" s="110" t="str">
        <f t="shared" si="0"/>
        <v/>
      </c>
      <c r="H53" s="245"/>
    </row>
    <row r="54" spans="1:8" x14ac:dyDescent="0.25">
      <c r="A54" s="7">
        <v>44</v>
      </c>
      <c r="B54" s="143"/>
      <c r="C54" s="144"/>
      <c r="D54" s="144"/>
      <c r="E54" s="136"/>
      <c r="F54" s="109" t="str">
        <f ca="1">IF(E54&gt;0,IF(AND(E54&lt;170,E54&gt;20),INDIRECT("Daten!J"&amp;MATCH(E54,Daten!$I$4:$I$18,-1)+3),IF(E54&gt;170,INDIRECT("Daten!L"&amp;MATCH(E54,Daten!$K$4:$K$12,-1)+3),INDIRECT("Daten!N"&amp;MATCH(E54,Daten!$M$4:$M$18,-1)+3))),"")</f>
        <v/>
      </c>
      <c r="G54" s="110" t="str">
        <f t="shared" si="0"/>
        <v/>
      </c>
      <c r="H54" s="245"/>
    </row>
    <row r="55" spans="1:8" x14ac:dyDescent="0.25">
      <c r="A55" s="7">
        <v>45</v>
      </c>
      <c r="B55" s="143"/>
      <c r="C55" s="144"/>
      <c r="D55" s="144"/>
      <c r="E55" s="136"/>
      <c r="F55" s="109" t="str">
        <f ca="1">IF(E55&gt;0,IF(AND(E55&lt;170,E55&gt;20),INDIRECT("Daten!J"&amp;MATCH(E55,Daten!$I$4:$I$18,-1)+3),IF(E55&gt;170,INDIRECT("Daten!L"&amp;MATCH(E55,Daten!$K$4:$K$12,-1)+3),INDIRECT("Daten!N"&amp;MATCH(E55,Daten!$M$4:$M$18,-1)+3))),"")</f>
        <v/>
      </c>
      <c r="G55" s="110" t="str">
        <f t="shared" si="0"/>
        <v/>
      </c>
      <c r="H55" s="245"/>
    </row>
    <row r="56" spans="1:8" x14ac:dyDescent="0.25">
      <c r="A56" s="10">
        <v>46</v>
      </c>
      <c r="B56" s="143"/>
      <c r="C56" s="144"/>
      <c r="D56" s="144"/>
      <c r="E56" s="136"/>
      <c r="F56" s="109" t="str">
        <f ca="1">IF(E56&gt;0,IF(AND(E56&lt;170,E56&gt;20),INDIRECT("Daten!J"&amp;MATCH(E56,Daten!$I$4:$I$18,-1)+3),IF(E56&gt;170,INDIRECT("Daten!L"&amp;MATCH(E56,Daten!$K$4:$K$12,-1)+3),INDIRECT("Daten!N"&amp;MATCH(E56,Daten!$M$4:$M$18,-1)+3))),"")</f>
        <v/>
      </c>
      <c r="G56" s="110" t="str">
        <f t="shared" si="0"/>
        <v/>
      </c>
      <c r="H56" s="245"/>
    </row>
    <row r="57" spans="1:8" x14ac:dyDescent="0.25">
      <c r="A57" s="7">
        <v>47</v>
      </c>
      <c r="B57" s="143"/>
      <c r="C57" s="144"/>
      <c r="D57" s="144"/>
      <c r="E57" s="136"/>
      <c r="F57" s="109" t="str">
        <f ca="1">IF(E57&gt;0,IF(AND(E57&lt;170,E57&gt;20),INDIRECT("Daten!J"&amp;MATCH(E57,Daten!$I$4:$I$18,-1)+3),IF(E57&gt;170,INDIRECT("Daten!L"&amp;MATCH(E57,Daten!$K$4:$K$12,-1)+3),INDIRECT("Daten!N"&amp;MATCH(E57,Daten!$M$4:$M$18,-1)+3))),"")</f>
        <v/>
      </c>
      <c r="G57" s="110" t="str">
        <f t="shared" si="0"/>
        <v/>
      </c>
      <c r="H57" s="245"/>
    </row>
    <row r="58" spans="1:8" x14ac:dyDescent="0.25">
      <c r="A58" s="7">
        <v>48</v>
      </c>
      <c r="B58" s="143"/>
      <c r="C58" s="144"/>
      <c r="D58" s="144"/>
      <c r="E58" s="136"/>
      <c r="F58" s="109" t="str">
        <f ca="1">IF(E58&gt;0,IF(AND(E58&lt;170,E58&gt;20),INDIRECT("Daten!J"&amp;MATCH(E58,Daten!$I$4:$I$18,-1)+3),IF(E58&gt;170,INDIRECT("Daten!L"&amp;MATCH(E58,Daten!$K$4:$K$12,-1)+3),INDIRECT("Daten!N"&amp;MATCH(E58,Daten!$M$4:$M$18,-1)+3))),"")</f>
        <v/>
      </c>
      <c r="G58" s="110" t="str">
        <f t="shared" si="0"/>
        <v/>
      </c>
      <c r="H58" s="245"/>
    </row>
    <row r="59" spans="1:8" x14ac:dyDescent="0.25">
      <c r="A59" s="10">
        <v>49</v>
      </c>
      <c r="B59" s="143"/>
      <c r="C59" s="144"/>
      <c r="D59" s="144"/>
      <c r="E59" s="136"/>
      <c r="F59" s="109" t="str">
        <f ca="1">IF(E59&gt;0,IF(AND(E59&lt;170,E59&gt;20),INDIRECT("Daten!J"&amp;MATCH(E59,Daten!$I$4:$I$18,-1)+3),IF(E59&gt;170,INDIRECT("Daten!L"&amp;MATCH(E59,Daten!$K$4:$K$12,-1)+3),INDIRECT("Daten!N"&amp;MATCH(E59,Daten!$M$4:$M$18,-1)+3))),"")</f>
        <v/>
      </c>
      <c r="G59" s="110" t="str">
        <f t="shared" si="0"/>
        <v/>
      </c>
      <c r="H59" s="245"/>
    </row>
    <row r="60" spans="1:8" x14ac:dyDescent="0.25">
      <c r="A60" s="7">
        <v>50</v>
      </c>
      <c r="B60" s="143"/>
      <c r="C60" s="144"/>
      <c r="D60" s="144"/>
      <c r="E60" s="136"/>
      <c r="F60" s="109" t="str">
        <f ca="1">IF(E60&gt;0,IF(AND(E60&lt;170,E60&gt;20),INDIRECT("Daten!J"&amp;MATCH(E60,Daten!$I$4:$I$18,-1)+3),IF(E60&gt;170,INDIRECT("Daten!L"&amp;MATCH(E60,Daten!$K$4:$K$12,-1)+3),INDIRECT("Daten!N"&amp;MATCH(E60,Daten!$M$4:$M$18,-1)+3))),"")</f>
        <v/>
      </c>
      <c r="G60" s="110" t="str">
        <f t="shared" si="0"/>
        <v/>
      </c>
      <c r="H60" s="245"/>
    </row>
    <row r="61" spans="1:8" x14ac:dyDescent="0.25">
      <c r="A61" s="7">
        <v>51</v>
      </c>
      <c r="B61" s="143"/>
      <c r="C61" s="144"/>
      <c r="D61" s="144"/>
      <c r="E61" s="136"/>
      <c r="F61" s="109" t="str">
        <f ca="1">IF(E61&gt;0,IF(AND(E61&lt;170,E61&gt;20),INDIRECT("Daten!J"&amp;MATCH(E61,Daten!$I$4:$I$18,-1)+3),IF(E61&gt;170,INDIRECT("Daten!L"&amp;MATCH(E61,Daten!$K$4:$K$12,-1)+3),INDIRECT("Daten!N"&amp;MATCH(E61,Daten!$M$4:$M$18,-1)+3))),"")</f>
        <v/>
      </c>
      <c r="G61" s="110" t="str">
        <f t="shared" si="0"/>
        <v/>
      </c>
      <c r="H61" s="245"/>
    </row>
    <row r="62" spans="1:8" x14ac:dyDescent="0.25">
      <c r="A62" s="7">
        <v>52</v>
      </c>
      <c r="B62" s="143"/>
      <c r="C62" s="144"/>
      <c r="D62" s="144"/>
      <c r="E62" s="136"/>
      <c r="F62" s="109" t="str">
        <f ca="1">IF(E62&gt;0,IF(AND(E62&lt;170,E62&gt;20),INDIRECT("Daten!J"&amp;MATCH(E62,Daten!$I$4:$I$18,-1)+3),IF(E62&gt;170,INDIRECT("Daten!L"&amp;MATCH(E62,Daten!$K$4:$K$12,-1)+3),INDIRECT("Daten!N"&amp;MATCH(E62,Daten!$M$4:$M$18,-1)+3))),"")</f>
        <v/>
      </c>
      <c r="G62" s="110" t="str">
        <f t="shared" si="0"/>
        <v/>
      </c>
      <c r="H62" s="245"/>
    </row>
    <row r="63" spans="1:8" x14ac:dyDescent="0.25">
      <c r="A63" s="7">
        <v>53</v>
      </c>
      <c r="B63" s="143"/>
      <c r="C63" s="144"/>
      <c r="D63" s="144"/>
      <c r="E63" s="136"/>
      <c r="F63" s="109" t="str">
        <f ca="1">IF(E63&gt;0,IF(AND(E63&lt;170,E63&gt;20),INDIRECT("Daten!J"&amp;MATCH(E63,Daten!$I$4:$I$18,-1)+3),IF(E63&gt;170,INDIRECT("Daten!L"&amp;MATCH(E63,Daten!$K$4:$K$12,-1)+3),INDIRECT("Daten!N"&amp;MATCH(E63,Daten!$M$4:$M$18,-1)+3))),"")</f>
        <v/>
      </c>
      <c r="G63" s="110" t="str">
        <f t="shared" si="0"/>
        <v/>
      </c>
      <c r="H63" s="245"/>
    </row>
    <row r="64" spans="1:8" x14ac:dyDescent="0.25">
      <c r="A64" s="7">
        <v>54</v>
      </c>
      <c r="B64" s="143"/>
      <c r="C64" s="144"/>
      <c r="D64" s="144"/>
      <c r="E64" s="136"/>
      <c r="F64" s="109" t="str">
        <f ca="1">IF(E64&gt;0,IF(AND(E64&lt;170,E64&gt;20),INDIRECT("Daten!J"&amp;MATCH(E64,Daten!$I$4:$I$18,-1)+3),IF(E64&gt;170,INDIRECT("Daten!L"&amp;MATCH(E64,Daten!$K$4:$K$12,-1)+3),INDIRECT("Daten!N"&amp;MATCH(E64,Daten!$M$4:$M$18,-1)+3))),"")</f>
        <v/>
      </c>
      <c r="G64" s="110" t="str">
        <f t="shared" si="0"/>
        <v/>
      </c>
      <c r="H64" s="245"/>
    </row>
    <row r="65" spans="1:8" x14ac:dyDescent="0.25">
      <c r="A65" s="7">
        <v>55</v>
      </c>
      <c r="B65" s="143"/>
      <c r="C65" s="144"/>
      <c r="D65" s="144"/>
      <c r="E65" s="136"/>
      <c r="F65" s="109" t="str">
        <f ca="1">IF(E65&gt;0,IF(AND(E65&lt;170,E65&gt;20),INDIRECT("Daten!J"&amp;MATCH(E65,Daten!$I$4:$I$18,-1)+3),IF(E65&gt;170,INDIRECT("Daten!L"&amp;MATCH(E65,Daten!$K$4:$K$12,-1)+3),INDIRECT("Daten!N"&amp;MATCH(E65,Daten!$M$4:$M$18,-1)+3))),"")</f>
        <v/>
      </c>
      <c r="G65" s="110" t="str">
        <f t="shared" si="0"/>
        <v/>
      </c>
      <c r="H65" s="245"/>
    </row>
    <row r="66" spans="1:8" x14ac:dyDescent="0.25">
      <c r="A66" s="7">
        <v>56</v>
      </c>
      <c r="B66" s="143"/>
      <c r="C66" s="144"/>
      <c r="D66" s="144"/>
      <c r="E66" s="136"/>
      <c r="F66" s="109" t="str">
        <f ca="1">IF(E66&gt;0,IF(AND(E66&lt;170,E66&gt;20),INDIRECT("Daten!J"&amp;MATCH(E66,Daten!$I$4:$I$18,-1)+3),IF(E66&gt;170,INDIRECT("Daten!L"&amp;MATCH(E66,Daten!$K$4:$K$12,-1)+3),INDIRECT("Daten!N"&amp;MATCH(E66,Daten!$M$4:$M$18,-1)+3))),"")</f>
        <v/>
      </c>
      <c r="G66" s="110" t="str">
        <f t="shared" si="0"/>
        <v/>
      </c>
      <c r="H66" s="245"/>
    </row>
    <row r="67" spans="1:8" x14ac:dyDescent="0.25">
      <c r="A67" s="7">
        <v>57</v>
      </c>
      <c r="B67" s="143"/>
      <c r="C67" s="144"/>
      <c r="D67" s="144"/>
      <c r="E67" s="136"/>
      <c r="F67" s="109" t="str">
        <f ca="1">IF(E67&gt;0,IF(AND(E67&lt;170,E67&gt;20),INDIRECT("Daten!J"&amp;MATCH(E67,Daten!$I$4:$I$18,-1)+3),IF(E67&gt;170,INDIRECT("Daten!L"&amp;MATCH(E67,Daten!$K$4:$K$12,-1)+3),INDIRECT("Daten!N"&amp;MATCH(E67,Daten!$M$4:$M$18,-1)+3))),"")</f>
        <v/>
      </c>
      <c r="G67" s="110" t="str">
        <f t="shared" si="0"/>
        <v/>
      </c>
      <c r="H67" s="245"/>
    </row>
    <row r="68" spans="1:8" x14ac:dyDescent="0.25">
      <c r="A68" s="7">
        <v>58</v>
      </c>
      <c r="B68" s="143"/>
      <c r="C68" s="144"/>
      <c r="D68" s="144"/>
      <c r="E68" s="136"/>
      <c r="F68" s="109" t="str">
        <f ca="1">IF(E68&gt;0,IF(AND(E68&lt;170,E68&gt;20),INDIRECT("Daten!J"&amp;MATCH(E68,Daten!$I$4:$I$18,-1)+3),IF(E68&gt;170,INDIRECT("Daten!L"&amp;MATCH(E68,Daten!$K$4:$K$12,-1)+3),INDIRECT("Daten!N"&amp;MATCH(E68,Daten!$M$4:$M$18,-1)+3))),"")</f>
        <v/>
      </c>
      <c r="G68" s="110" t="str">
        <f t="shared" si="0"/>
        <v/>
      </c>
      <c r="H68" s="245"/>
    </row>
    <row r="69" spans="1:8" x14ac:dyDescent="0.25">
      <c r="A69" s="7">
        <v>59</v>
      </c>
      <c r="B69" s="143"/>
      <c r="C69" s="144"/>
      <c r="D69" s="144"/>
      <c r="E69" s="136"/>
      <c r="F69" s="109" t="str">
        <f ca="1">IF(E69&gt;0,IF(AND(E69&lt;170,E69&gt;20),INDIRECT("Daten!J"&amp;MATCH(E69,Daten!$I$4:$I$18,-1)+3),IF(E69&gt;170,INDIRECT("Daten!L"&amp;MATCH(E69,Daten!$K$4:$K$12,-1)+3),INDIRECT("Daten!N"&amp;MATCH(E69,Daten!$M$4:$M$18,-1)+3))),"")</f>
        <v/>
      </c>
      <c r="G69" s="110" t="str">
        <f t="shared" si="0"/>
        <v/>
      </c>
      <c r="H69" s="245"/>
    </row>
    <row r="70" spans="1:8" x14ac:dyDescent="0.25">
      <c r="A70" s="7">
        <v>60</v>
      </c>
      <c r="B70" s="143"/>
      <c r="C70" s="144"/>
      <c r="D70" s="144"/>
      <c r="E70" s="136"/>
      <c r="F70" s="109" t="str">
        <f ca="1">IF(E70&gt;0,IF(AND(E70&lt;170,E70&gt;20),INDIRECT("Daten!J"&amp;MATCH(E70,Daten!$I$4:$I$18,-1)+3),IF(E70&gt;170,INDIRECT("Daten!L"&amp;MATCH(E70,Daten!$K$4:$K$12,-1)+3),INDIRECT("Daten!N"&amp;MATCH(E70,Daten!$M$4:$M$18,-1)+3))),"")</f>
        <v/>
      </c>
      <c r="G70" s="110" t="str">
        <f t="shared" si="0"/>
        <v/>
      </c>
      <c r="H70" s="245"/>
    </row>
    <row r="71" spans="1:8" x14ac:dyDescent="0.25">
      <c r="A71" s="7">
        <v>61</v>
      </c>
      <c r="B71" s="143"/>
      <c r="C71" s="144"/>
      <c r="D71" s="144"/>
      <c r="E71" s="136"/>
      <c r="F71" s="109" t="str">
        <f ca="1">IF(E71&gt;0,IF(AND(E71&lt;170,E71&gt;20),INDIRECT("Daten!J"&amp;MATCH(E71,Daten!$I$4:$I$18,-1)+3),IF(E71&gt;170,INDIRECT("Daten!L"&amp;MATCH(E71,Daten!$K$4:$K$12,-1)+3),INDIRECT("Daten!N"&amp;MATCH(E71,Daten!$M$4:$M$18,-1)+3))),"")</f>
        <v/>
      </c>
      <c r="G71" s="110" t="str">
        <f t="shared" si="0"/>
        <v/>
      </c>
      <c r="H71" s="245"/>
    </row>
    <row r="72" spans="1:8" x14ac:dyDescent="0.25">
      <c r="A72" s="7">
        <v>62</v>
      </c>
      <c r="B72" s="143"/>
      <c r="C72" s="144"/>
      <c r="D72" s="144"/>
      <c r="E72" s="136"/>
      <c r="F72" s="109" t="str">
        <f ca="1">IF(E72&gt;0,IF(AND(E72&lt;170,E72&gt;20),INDIRECT("Daten!J"&amp;MATCH(E72,Daten!$I$4:$I$18,-1)+3),IF(E72&gt;170,INDIRECT("Daten!L"&amp;MATCH(E72,Daten!$K$4:$K$12,-1)+3),INDIRECT("Daten!N"&amp;MATCH(E72,Daten!$M$4:$M$18,-1)+3))),"")</f>
        <v/>
      </c>
      <c r="G72" s="110" t="str">
        <f t="shared" si="0"/>
        <v/>
      </c>
      <c r="H72" s="245"/>
    </row>
    <row r="73" spans="1:8" x14ac:dyDescent="0.25">
      <c r="A73" s="7">
        <v>63</v>
      </c>
      <c r="B73" s="143"/>
      <c r="C73" s="144"/>
      <c r="D73" s="144"/>
      <c r="E73" s="136"/>
      <c r="F73" s="109" t="str">
        <f ca="1">IF(E73&gt;0,IF(AND(E73&lt;170,E73&gt;20),INDIRECT("Daten!J"&amp;MATCH(E73,Daten!$I$4:$I$18,-1)+3),IF(E73&gt;170,INDIRECT("Daten!L"&amp;MATCH(E73,Daten!$K$4:$K$12,-1)+3),INDIRECT("Daten!N"&amp;MATCH(E73,Daten!$M$4:$M$18,-1)+3))),"")</f>
        <v/>
      </c>
      <c r="G73" s="110" t="str">
        <f t="shared" si="0"/>
        <v/>
      </c>
      <c r="H73" s="245"/>
    </row>
    <row r="74" spans="1:8" x14ac:dyDescent="0.25">
      <c r="A74" s="7">
        <v>64</v>
      </c>
      <c r="B74" s="143"/>
      <c r="C74" s="144"/>
      <c r="D74" s="144"/>
      <c r="E74" s="136"/>
      <c r="F74" s="109" t="str">
        <f ca="1">IF(E74&gt;0,IF(AND(E74&lt;170,E74&gt;20),INDIRECT("Daten!J"&amp;MATCH(E74,Daten!$I$4:$I$18,-1)+3),IF(E74&gt;170,INDIRECT("Daten!L"&amp;MATCH(E74,Daten!$K$4:$K$12,-1)+3),INDIRECT("Daten!N"&amp;MATCH(E74,Daten!$M$4:$M$18,-1)+3))),"")</f>
        <v/>
      </c>
      <c r="G74" s="110" t="str">
        <f t="shared" si="0"/>
        <v/>
      </c>
      <c r="H74" s="245"/>
    </row>
    <row r="75" spans="1:8" x14ac:dyDescent="0.25">
      <c r="A75" s="7">
        <v>65</v>
      </c>
      <c r="B75" s="143"/>
      <c r="C75" s="144"/>
      <c r="D75" s="144"/>
      <c r="E75" s="136"/>
      <c r="F75" s="109" t="str">
        <f ca="1">IF(E75&gt;0,IF(AND(E75&lt;170,E75&gt;20),INDIRECT("Daten!J"&amp;MATCH(E75,Daten!$I$4:$I$18,-1)+3),IF(E75&gt;170,INDIRECT("Daten!L"&amp;MATCH(E75,Daten!$K$4:$K$12,-1)+3),INDIRECT("Daten!N"&amp;MATCH(E75,Daten!$M$4:$M$18,-1)+3))),"")</f>
        <v/>
      </c>
      <c r="G75" s="110" t="str">
        <f t="shared" si="0"/>
        <v/>
      </c>
      <c r="H75" s="245"/>
    </row>
    <row r="76" spans="1:8" x14ac:dyDescent="0.25">
      <c r="A76" s="7">
        <v>66</v>
      </c>
      <c r="B76" s="143"/>
      <c r="C76" s="144"/>
      <c r="D76" s="144"/>
      <c r="E76" s="136"/>
      <c r="F76" s="109" t="str">
        <f ca="1">IF(E76&gt;0,IF(AND(E76&lt;170,E76&gt;20),INDIRECT("Daten!J"&amp;MATCH(E76,Daten!$I$4:$I$18,-1)+3),IF(E76&gt;170,INDIRECT("Daten!L"&amp;MATCH(E76,Daten!$K$4:$K$12,-1)+3),INDIRECT("Daten!N"&amp;MATCH(E76,Daten!$M$4:$M$18,-1)+3))),"")</f>
        <v/>
      </c>
      <c r="G76" s="110" t="str">
        <f t="shared" ref="G76:G139" si="1">IF(E76&gt;0,IF(AND(E76&lt;170,E76&gt;20),"SX",IF(E76&gt;170,"LX","FX")),"")</f>
        <v/>
      </c>
      <c r="H76" s="245"/>
    </row>
    <row r="77" spans="1:8" x14ac:dyDescent="0.25">
      <c r="A77" s="7">
        <v>67</v>
      </c>
      <c r="B77" s="143"/>
      <c r="C77" s="144"/>
      <c r="D77" s="144"/>
      <c r="E77" s="136"/>
      <c r="F77" s="109" t="str">
        <f ca="1">IF(E77&gt;0,IF(AND(E77&lt;170,E77&gt;20),INDIRECT("Daten!J"&amp;MATCH(E77,Daten!$I$4:$I$18,-1)+3),IF(E77&gt;170,INDIRECT("Daten!L"&amp;MATCH(E77,Daten!$K$4:$K$12,-1)+3),INDIRECT("Daten!N"&amp;MATCH(E77,Daten!$M$4:$M$18,-1)+3))),"")</f>
        <v/>
      </c>
      <c r="G77" s="110" t="str">
        <f t="shared" si="1"/>
        <v/>
      </c>
      <c r="H77" s="245"/>
    </row>
    <row r="78" spans="1:8" x14ac:dyDescent="0.25">
      <c r="A78" s="7">
        <v>68</v>
      </c>
      <c r="B78" s="143"/>
      <c r="C78" s="144"/>
      <c r="D78" s="144"/>
      <c r="E78" s="136"/>
      <c r="F78" s="109" t="str">
        <f ca="1">IF(E78&gt;0,IF(AND(E78&lt;170,E78&gt;20),INDIRECT("Daten!J"&amp;MATCH(E78,Daten!$I$4:$I$18,-1)+3),IF(E78&gt;170,INDIRECT("Daten!L"&amp;MATCH(E78,Daten!$K$4:$K$12,-1)+3),INDIRECT("Daten!N"&amp;MATCH(E78,Daten!$M$4:$M$18,-1)+3))),"")</f>
        <v/>
      </c>
      <c r="G78" s="110" t="str">
        <f t="shared" si="1"/>
        <v/>
      </c>
      <c r="H78" s="245"/>
    </row>
    <row r="79" spans="1:8" x14ac:dyDescent="0.25">
      <c r="A79" s="7">
        <v>69</v>
      </c>
      <c r="B79" s="143"/>
      <c r="C79" s="144"/>
      <c r="D79" s="144"/>
      <c r="E79" s="136"/>
      <c r="F79" s="109" t="str">
        <f ca="1">IF(E79&gt;0,IF(AND(E79&lt;170,E79&gt;20),INDIRECT("Daten!J"&amp;MATCH(E79,Daten!$I$4:$I$18,-1)+3),IF(E79&gt;170,INDIRECT("Daten!L"&amp;MATCH(E79,Daten!$K$4:$K$12,-1)+3),INDIRECT("Daten!N"&amp;MATCH(E79,Daten!$M$4:$M$18,-1)+3))),"")</f>
        <v/>
      </c>
      <c r="G79" s="110" t="str">
        <f t="shared" si="1"/>
        <v/>
      </c>
      <c r="H79" s="245"/>
    </row>
    <row r="80" spans="1:8" x14ac:dyDescent="0.25">
      <c r="A80" s="7">
        <v>70</v>
      </c>
      <c r="B80" s="143"/>
      <c r="C80" s="144"/>
      <c r="D80" s="144"/>
      <c r="E80" s="136"/>
      <c r="F80" s="109" t="str">
        <f ca="1">IF(E80&gt;0,IF(AND(E80&lt;170,E80&gt;20),INDIRECT("Daten!J"&amp;MATCH(E80,Daten!$I$4:$I$18,-1)+3),IF(E80&gt;170,INDIRECT("Daten!L"&amp;MATCH(E80,Daten!$K$4:$K$12,-1)+3),INDIRECT("Daten!N"&amp;MATCH(E80,Daten!$M$4:$M$18,-1)+3))),"")</f>
        <v/>
      </c>
      <c r="G80" s="110" t="str">
        <f t="shared" si="1"/>
        <v/>
      </c>
      <c r="H80" s="245"/>
    </row>
    <row r="81" spans="1:8" x14ac:dyDescent="0.25">
      <c r="A81" s="7">
        <v>71</v>
      </c>
      <c r="B81" s="143"/>
      <c r="C81" s="144"/>
      <c r="D81" s="144"/>
      <c r="E81" s="136"/>
      <c r="F81" s="109" t="str">
        <f ca="1">IF(E81&gt;0,IF(AND(E81&lt;170,E81&gt;20),INDIRECT("Daten!J"&amp;MATCH(E81,Daten!$I$4:$I$18,-1)+3),IF(E81&gt;170,INDIRECT("Daten!L"&amp;MATCH(E81,Daten!$K$4:$K$12,-1)+3),INDIRECT("Daten!N"&amp;MATCH(E81,Daten!$M$4:$M$18,-1)+3))),"")</f>
        <v/>
      </c>
      <c r="G81" s="110" t="str">
        <f t="shared" si="1"/>
        <v/>
      </c>
      <c r="H81" s="245"/>
    </row>
    <row r="82" spans="1:8" x14ac:dyDescent="0.25">
      <c r="A82" s="7">
        <v>72</v>
      </c>
      <c r="B82" s="143"/>
      <c r="C82" s="144"/>
      <c r="D82" s="144"/>
      <c r="E82" s="136"/>
      <c r="F82" s="109" t="str">
        <f ca="1">IF(E82&gt;0,IF(AND(E82&lt;170,E82&gt;20),INDIRECT("Daten!J"&amp;MATCH(E82,Daten!$I$4:$I$18,-1)+3),IF(E82&gt;170,INDIRECT("Daten!L"&amp;MATCH(E82,Daten!$K$4:$K$12,-1)+3),INDIRECT("Daten!N"&amp;MATCH(E82,Daten!$M$4:$M$18,-1)+3))),"")</f>
        <v/>
      </c>
      <c r="G82" s="110" t="str">
        <f t="shared" si="1"/>
        <v/>
      </c>
      <c r="H82" s="245"/>
    </row>
    <row r="83" spans="1:8" x14ac:dyDescent="0.25">
      <c r="A83" s="7">
        <v>73</v>
      </c>
      <c r="B83" s="143"/>
      <c r="C83" s="144"/>
      <c r="D83" s="144"/>
      <c r="E83" s="136"/>
      <c r="F83" s="109" t="str">
        <f ca="1">IF(E83&gt;0,IF(AND(E83&lt;170,E83&gt;20),INDIRECT("Daten!J"&amp;MATCH(E83,Daten!$I$4:$I$18,-1)+3),IF(E83&gt;170,INDIRECT("Daten!L"&amp;MATCH(E83,Daten!$K$4:$K$12,-1)+3),INDIRECT("Daten!N"&amp;MATCH(E83,Daten!$M$4:$M$18,-1)+3))),"")</f>
        <v/>
      </c>
      <c r="G83" s="110" t="str">
        <f t="shared" si="1"/>
        <v/>
      </c>
      <c r="H83" s="245"/>
    </row>
    <row r="84" spans="1:8" x14ac:dyDescent="0.25">
      <c r="A84" s="7">
        <v>74</v>
      </c>
      <c r="B84" s="143"/>
      <c r="C84" s="144"/>
      <c r="D84" s="144"/>
      <c r="E84" s="136"/>
      <c r="F84" s="109" t="str">
        <f ca="1">IF(E84&gt;0,IF(AND(E84&lt;170,E84&gt;20),INDIRECT("Daten!J"&amp;MATCH(E84,Daten!$I$4:$I$18,-1)+3),IF(E84&gt;170,INDIRECT("Daten!L"&amp;MATCH(E84,Daten!$K$4:$K$12,-1)+3),INDIRECT("Daten!N"&amp;MATCH(E84,Daten!$M$4:$M$18,-1)+3))),"")</f>
        <v/>
      </c>
      <c r="G84" s="110" t="str">
        <f t="shared" si="1"/>
        <v/>
      </c>
      <c r="H84" s="245"/>
    </row>
    <row r="85" spans="1:8" x14ac:dyDescent="0.25">
      <c r="A85" s="7">
        <v>75</v>
      </c>
      <c r="B85" s="143"/>
      <c r="C85" s="144"/>
      <c r="D85" s="144"/>
      <c r="E85" s="136"/>
      <c r="F85" s="109" t="str">
        <f ca="1">IF(E85&gt;0,IF(AND(E85&lt;170,E85&gt;20),INDIRECT("Daten!J"&amp;MATCH(E85,Daten!$I$4:$I$18,-1)+3),IF(E85&gt;170,INDIRECT("Daten!L"&amp;MATCH(E85,Daten!$K$4:$K$12,-1)+3),INDIRECT("Daten!N"&amp;MATCH(E85,Daten!$M$4:$M$18,-1)+3))),"")</f>
        <v/>
      </c>
      <c r="G85" s="110" t="str">
        <f t="shared" si="1"/>
        <v/>
      </c>
      <c r="H85" s="245"/>
    </row>
    <row r="86" spans="1:8" x14ac:dyDescent="0.25">
      <c r="A86" s="7">
        <v>76</v>
      </c>
      <c r="B86" s="143"/>
      <c r="C86" s="144"/>
      <c r="D86" s="144"/>
      <c r="E86" s="136"/>
      <c r="F86" s="109" t="str">
        <f ca="1">IF(E86&gt;0,IF(AND(E86&lt;170,E86&gt;20),INDIRECT("Daten!J"&amp;MATCH(E86,Daten!$I$4:$I$18,-1)+3),IF(E86&gt;170,INDIRECT("Daten!L"&amp;MATCH(E86,Daten!$K$4:$K$12,-1)+3),INDIRECT("Daten!N"&amp;MATCH(E86,Daten!$M$4:$M$18,-1)+3))),"")</f>
        <v/>
      </c>
      <c r="G86" s="110" t="str">
        <f t="shared" si="1"/>
        <v/>
      </c>
      <c r="H86" s="245"/>
    </row>
    <row r="87" spans="1:8" x14ac:dyDescent="0.25">
      <c r="A87" s="7">
        <v>77</v>
      </c>
      <c r="B87" s="143"/>
      <c r="C87" s="144"/>
      <c r="D87" s="144"/>
      <c r="E87" s="136"/>
      <c r="F87" s="109" t="str">
        <f ca="1">IF(E87&gt;0,IF(AND(E87&lt;170,E87&gt;20),INDIRECT("Daten!J"&amp;MATCH(E87,Daten!$I$4:$I$18,-1)+3),IF(E87&gt;170,INDIRECT("Daten!L"&amp;MATCH(E87,Daten!$K$4:$K$12,-1)+3),INDIRECT("Daten!N"&amp;MATCH(E87,Daten!$M$4:$M$18,-1)+3))),"")</f>
        <v/>
      </c>
      <c r="G87" s="110" t="str">
        <f t="shared" si="1"/>
        <v/>
      </c>
      <c r="H87" s="245"/>
    </row>
    <row r="88" spans="1:8" x14ac:dyDescent="0.25">
      <c r="A88" s="7">
        <v>78</v>
      </c>
      <c r="B88" s="143"/>
      <c r="C88" s="144"/>
      <c r="D88" s="144"/>
      <c r="E88" s="136"/>
      <c r="F88" s="109" t="str">
        <f ca="1">IF(E88&gt;0,IF(AND(E88&lt;170,E88&gt;20),INDIRECT("Daten!J"&amp;MATCH(E88,Daten!$I$4:$I$18,-1)+3),IF(E88&gt;170,INDIRECT("Daten!L"&amp;MATCH(E88,Daten!$K$4:$K$12,-1)+3),INDIRECT("Daten!N"&amp;MATCH(E88,Daten!$M$4:$M$18,-1)+3))),"")</f>
        <v/>
      </c>
      <c r="G88" s="110" t="str">
        <f t="shared" si="1"/>
        <v/>
      </c>
      <c r="H88" s="245"/>
    </row>
    <row r="89" spans="1:8" x14ac:dyDescent="0.25">
      <c r="A89" s="7">
        <v>79</v>
      </c>
      <c r="B89" s="143"/>
      <c r="C89" s="144"/>
      <c r="D89" s="144"/>
      <c r="E89" s="136"/>
      <c r="F89" s="109" t="str">
        <f ca="1">IF(E89&gt;0,IF(AND(E89&lt;170,E89&gt;20),INDIRECT("Daten!J"&amp;MATCH(E89,Daten!$I$4:$I$18,-1)+3),IF(E89&gt;170,INDIRECT("Daten!L"&amp;MATCH(E89,Daten!$K$4:$K$12,-1)+3),INDIRECT("Daten!N"&amp;MATCH(E89,Daten!$M$4:$M$18,-1)+3))),"")</f>
        <v/>
      </c>
      <c r="G89" s="110" t="str">
        <f t="shared" si="1"/>
        <v/>
      </c>
      <c r="H89" s="245"/>
    </row>
    <row r="90" spans="1:8" x14ac:dyDescent="0.25">
      <c r="A90" s="7">
        <v>80</v>
      </c>
      <c r="B90" s="143"/>
      <c r="C90" s="144"/>
      <c r="D90" s="144"/>
      <c r="E90" s="136"/>
      <c r="F90" s="109" t="str">
        <f ca="1">IF(E90&gt;0,IF(AND(E90&lt;170,E90&gt;20),INDIRECT("Daten!J"&amp;MATCH(E90,Daten!$I$4:$I$18,-1)+3),IF(E90&gt;170,INDIRECT("Daten!L"&amp;MATCH(E90,Daten!$K$4:$K$12,-1)+3),INDIRECT("Daten!N"&amp;MATCH(E90,Daten!$M$4:$M$18,-1)+3))),"")</f>
        <v/>
      </c>
      <c r="G90" s="110" t="str">
        <f t="shared" si="1"/>
        <v/>
      </c>
      <c r="H90" s="245"/>
    </row>
    <row r="91" spans="1:8" x14ac:dyDescent="0.25">
      <c r="A91" s="7">
        <v>81</v>
      </c>
      <c r="B91" s="143"/>
      <c r="C91" s="144"/>
      <c r="D91" s="144"/>
      <c r="E91" s="136"/>
      <c r="F91" s="109" t="str">
        <f ca="1">IF(E91&gt;0,IF(AND(E91&lt;170,E91&gt;20),INDIRECT("Daten!J"&amp;MATCH(E91,Daten!$I$4:$I$18,-1)+3),IF(E91&gt;170,INDIRECT("Daten!L"&amp;MATCH(E91,Daten!$K$4:$K$12,-1)+3),INDIRECT("Daten!N"&amp;MATCH(E91,Daten!$M$4:$M$18,-1)+3))),"")</f>
        <v/>
      </c>
      <c r="G91" s="110" t="str">
        <f t="shared" si="1"/>
        <v/>
      </c>
      <c r="H91" s="245"/>
    </row>
    <row r="92" spans="1:8" x14ac:dyDescent="0.25">
      <c r="A92" s="7">
        <v>82</v>
      </c>
      <c r="B92" s="143"/>
      <c r="C92" s="144"/>
      <c r="D92" s="144"/>
      <c r="E92" s="136"/>
      <c r="F92" s="109" t="str">
        <f ca="1">IF(E92&gt;0,IF(AND(E92&lt;170,E92&gt;20),INDIRECT("Daten!J"&amp;MATCH(E92,Daten!$I$4:$I$18,-1)+3),IF(E92&gt;170,INDIRECT("Daten!L"&amp;MATCH(E92,Daten!$K$4:$K$12,-1)+3),INDIRECT("Daten!N"&amp;MATCH(E92,Daten!$M$4:$M$18,-1)+3))),"")</f>
        <v/>
      </c>
      <c r="G92" s="110" t="str">
        <f t="shared" si="1"/>
        <v/>
      </c>
      <c r="H92" s="245"/>
    </row>
    <row r="93" spans="1:8" x14ac:dyDescent="0.25">
      <c r="A93" s="7">
        <v>83</v>
      </c>
      <c r="B93" s="143"/>
      <c r="C93" s="144"/>
      <c r="D93" s="144"/>
      <c r="E93" s="136"/>
      <c r="F93" s="109" t="str">
        <f ca="1">IF(E93&gt;0,IF(AND(E93&lt;170,E93&gt;20),INDIRECT("Daten!J"&amp;MATCH(E93,Daten!$I$4:$I$18,-1)+3),IF(E93&gt;170,INDIRECT("Daten!L"&amp;MATCH(E93,Daten!$K$4:$K$12,-1)+3),INDIRECT("Daten!N"&amp;MATCH(E93,Daten!$M$4:$M$18,-1)+3))),"")</f>
        <v/>
      </c>
      <c r="G93" s="110" t="str">
        <f t="shared" si="1"/>
        <v/>
      </c>
      <c r="H93" s="245"/>
    </row>
    <row r="94" spans="1:8" x14ac:dyDescent="0.25">
      <c r="A94" s="7">
        <v>84</v>
      </c>
      <c r="B94" s="143"/>
      <c r="C94" s="144"/>
      <c r="D94" s="144"/>
      <c r="E94" s="136"/>
      <c r="F94" s="109" t="str">
        <f ca="1">IF(E94&gt;0,IF(AND(E94&lt;170,E94&gt;20),INDIRECT("Daten!J"&amp;MATCH(E94,Daten!$I$4:$I$18,-1)+3),IF(E94&gt;170,INDIRECT("Daten!L"&amp;MATCH(E94,Daten!$K$4:$K$12,-1)+3),INDIRECT("Daten!N"&amp;MATCH(E94,Daten!$M$4:$M$18,-1)+3))),"")</f>
        <v/>
      </c>
      <c r="G94" s="110" t="str">
        <f t="shared" si="1"/>
        <v/>
      </c>
      <c r="H94" s="245"/>
    </row>
    <row r="95" spans="1:8" x14ac:dyDescent="0.25">
      <c r="A95" s="7">
        <v>85</v>
      </c>
      <c r="B95" s="143"/>
      <c r="C95" s="144"/>
      <c r="D95" s="144"/>
      <c r="E95" s="136"/>
      <c r="F95" s="109" t="str">
        <f ca="1">IF(E95&gt;0,IF(AND(E95&lt;170,E95&gt;20),INDIRECT("Daten!J"&amp;MATCH(E95,Daten!$I$4:$I$18,-1)+3),IF(E95&gt;170,INDIRECT("Daten!L"&amp;MATCH(E95,Daten!$K$4:$K$12,-1)+3),INDIRECT("Daten!N"&amp;MATCH(E95,Daten!$M$4:$M$18,-1)+3))),"")</f>
        <v/>
      </c>
      <c r="G95" s="110" t="str">
        <f t="shared" si="1"/>
        <v/>
      </c>
      <c r="H95" s="245"/>
    </row>
    <row r="96" spans="1:8" x14ac:dyDescent="0.25">
      <c r="A96" s="7">
        <v>86</v>
      </c>
      <c r="B96" s="143"/>
      <c r="C96" s="144"/>
      <c r="D96" s="144"/>
      <c r="E96" s="136"/>
      <c r="F96" s="109" t="str">
        <f ca="1">IF(E96&gt;0,IF(AND(E96&lt;170,E96&gt;20),INDIRECT("Daten!J"&amp;MATCH(E96,Daten!$I$4:$I$18,-1)+3),IF(E96&gt;170,INDIRECT("Daten!L"&amp;MATCH(E96,Daten!$K$4:$K$12,-1)+3),INDIRECT("Daten!N"&amp;MATCH(E96,Daten!$M$4:$M$18,-1)+3))),"")</f>
        <v/>
      </c>
      <c r="G96" s="110" t="str">
        <f t="shared" si="1"/>
        <v/>
      </c>
      <c r="H96" s="245"/>
    </row>
    <row r="97" spans="1:8" x14ac:dyDescent="0.25">
      <c r="A97" s="7">
        <v>87</v>
      </c>
      <c r="B97" s="143"/>
      <c r="C97" s="144"/>
      <c r="D97" s="144"/>
      <c r="E97" s="136"/>
      <c r="F97" s="109" t="str">
        <f ca="1">IF(E97&gt;0,IF(AND(E97&lt;170,E97&gt;20),INDIRECT("Daten!J"&amp;MATCH(E97,Daten!$I$4:$I$18,-1)+3),IF(E97&gt;170,INDIRECT("Daten!L"&amp;MATCH(E97,Daten!$K$4:$K$12,-1)+3),INDIRECT("Daten!N"&amp;MATCH(E97,Daten!$M$4:$M$18,-1)+3))),"")</f>
        <v/>
      </c>
      <c r="G97" s="110" t="str">
        <f t="shared" si="1"/>
        <v/>
      </c>
      <c r="H97" s="245"/>
    </row>
    <row r="98" spans="1:8" x14ac:dyDescent="0.25">
      <c r="A98" s="7">
        <v>88</v>
      </c>
      <c r="B98" s="143"/>
      <c r="C98" s="144"/>
      <c r="D98" s="144"/>
      <c r="E98" s="136"/>
      <c r="F98" s="109" t="str">
        <f ca="1">IF(E98&gt;0,IF(AND(E98&lt;170,E98&gt;20),INDIRECT("Daten!J"&amp;MATCH(E98,Daten!$I$4:$I$18,-1)+3),IF(E98&gt;170,INDIRECT("Daten!L"&amp;MATCH(E98,Daten!$K$4:$K$12,-1)+3),INDIRECT("Daten!N"&amp;MATCH(E98,Daten!$M$4:$M$18,-1)+3))),"")</f>
        <v/>
      </c>
      <c r="G98" s="110" t="str">
        <f t="shared" si="1"/>
        <v/>
      </c>
      <c r="H98" s="245"/>
    </row>
    <row r="99" spans="1:8" x14ac:dyDescent="0.25">
      <c r="A99" s="7">
        <v>89</v>
      </c>
      <c r="B99" s="143"/>
      <c r="C99" s="144"/>
      <c r="D99" s="144"/>
      <c r="E99" s="136"/>
      <c r="F99" s="109" t="str">
        <f ca="1">IF(E99&gt;0,IF(AND(E99&lt;170,E99&gt;20),INDIRECT("Daten!J"&amp;MATCH(E99,Daten!$I$4:$I$18,-1)+3),IF(E99&gt;170,INDIRECT("Daten!L"&amp;MATCH(E99,Daten!$K$4:$K$12,-1)+3),INDIRECT("Daten!N"&amp;MATCH(E99,Daten!$M$4:$M$18,-1)+3))),"")</f>
        <v/>
      </c>
      <c r="G99" s="110" t="str">
        <f t="shared" si="1"/>
        <v/>
      </c>
      <c r="H99" s="245"/>
    </row>
    <row r="100" spans="1:8" x14ac:dyDescent="0.25">
      <c r="A100" s="7">
        <v>90</v>
      </c>
      <c r="B100" s="143"/>
      <c r="C100" s="144"/>
      <c r="D100" s="144"/>
      <c r="E100" s="136"/>
      <c r="F100" s="109" t="str">
        <f ca="1">IF(E100&gt;0,IF(AND(E100&lt;170,E100&gt;20),INDIRECT("Daten!J"&amp;MATCH(E100,Daten!$I$4:$I$18,-1)+3),IF(E100&gt;170,INDIRECT("Daten!L"&amp;MATCH(E100,Daten!$K$4:$K$12,-1)+3),INDIRECT("Daten!N"&amp;MATCH(E100,Daten!$M$4:$M$18,-1)+3))),"")</f>
        <v/>
      </c>
      <c r="G100" s="110" t="str">
        <f t="shared" si="1"/>
        <v/>
      </c>
      <c r="H100" s="245"/>
    </row>
    <row r="101" spans="1:8" x14ac:dyDescent="0.25">
      <c r="A101" s="7">
        <v>91</v>
      </c>
      <c r="B101" s="143"/>
      <c r="C101" s="144"/>
      <c r="D101" s="144"/>
      <c r="E101" s="136"/>
      <c r="F101" s="109" t="str">
        <f ca="1">IF(E101&gt;0,IF(AND(E101&lt;170,E101&gt;20),INDIRECT("Daten!J"&amp;MATCH(E101,Daten!$I$4:$I$18,-1)+3),IF(E101&gt;170,INDIRECT("Daten!L"&amp;MATCH(E101,Daten!$K$4:$K$12,-1)+3),INDIRECT("Daten!N"&amp;MATCH(E101,Daten!$M$4:$M$18,-1)+3))),"")</f>
        <v/>
      </c>
      <c r="G101" s="110" t="str">
        <f t="shared" si="1"/>
        <v/>
      </c>
      <c r="H101" s="245"/>
    </row>
    <row r="102" spans="1:8" x14ac:dyDescent="0.25">
      <c r="A102" s="7">
        <v>92</v>
      </c>
      <c r="B102" s="143"/>
      <c r="C102" s="144"/>
      <c r="D102" s="144"/>
      <c r="E102" s="136"/>
      <c r="F102" s="109" t="str">
        <f ca="1">IF(E102&gt;0,IF(AND(E102&lt;170,E102&gt;20),INDIRECT("Daten!J"&amp;MATCH(E102,Daten!$I$4:$I$18,-1)+3),IF(E102&gt;170,INDIRECT("Daten!L"&amp;MATCH(E102,Daten!$K$4:$K$12,-1)+3),INDIRECT("Daten!N"&amp;MATCH(E102,Daten!$M$4:$M$18,-1)+3))),"")</f>
        <v/>
      </c>
      <c r="G102" s="110" t="str">
        <f t="shared" si="1"/>
        <v/>
      </c>
      <c r="H102" s="245"/>
    </row>
    <row r="103" spans="1:8" x14ac:dyDescent="0.25">
      <c r="A103" s="7">
        <v>93</v>
      </c>
      <c r="B103" s="143"/>
      <c r="C103" s="144"/>
      <c r="D103" s="144"/>
      <c r="E103" s="136"/>
      <c r="F103" s="109" t="str">
        <f ca="1">IF(E103&gt;0,IF(AND(E103&lt;170,E103&gt;20),INDIRECT("Daten!J"&amp;MATCH(E103,Daten!$I$4:$I$18,-1)+3),IF(E103&gt;170,INDIRECT("Daten!L"&amp;MATCH(E103,Daten!$K$4:$K$12,-1)+3),INDIRECT("Daten!N"&amp;MATCH(E103,Daten!$M$4:$M$18,-1)+3))),"")</f>
        <v/>
      </c>
      <c r="G103" s="110" t="str">
        <f t="shared" si="1"/>
        <v/>
      </c>
      <c r="H103" s="245"/>
    </row>
    <row r="104" spans="1:8" x14ac:dyDescent="0.25">
      <c r="A104" s="7">
        <v>94</v>
      </c>
      <c r="B104" s="143"/>
      <c r="C104" s="144"/>
      <c r="D104" s="144"/>
      <c r="E104" s="136"/>
      <c r="F104" s="109" t="str">
        <f ca="1">IF(E104&gt;0,IF(AND(E104&lt;170,E104&gt;20),INDIRECT("Daten!J"&amp;MATCH(E104,Daten!$I$4:$I$18,-1)+3),IF(E104&gt;170,INDIRECT("Daten!L"&amp;MATCH(E104,Daten!$K$4:$K$12,-1)+3),INDIRECT("Daten!N"&amp;MATCH(E104,Daten!$M$4:$M$18,-1)+3))),"")</f>
        <v/>
      </c>
      <c r="G104" s="110" t="str">
        <f t="shared" si="1"/>
        <v/>
      </c>
      <c r="H104" s="245"/>
    </row>
    <row r="105" spans="1:8" x14ac:dyDescent="0.25">
      <c r="A105" s="7">
        <v>95</v>
      </c>
      <c r="B105" s="143"/>
      <c r="C105" s="144"/>
      <c r="D105" s="144"/>
      <c r="E105" s="136"/>
      <c r="F105" s="109" t="str">
        <f ca="1">IF(E105&gt;0,IF(AND(E105&lt;170,E105&gt;20),INDIRECT("Daten!J"&amp;MATCH(E105,Daten!$I$4:$I$18,-1)+3),IF(E105&gt;170,INDIRECT("Daten!L"&amp;MATCH(E105,Daten!$K$4:$K$12,-1)+3),INDIRECT("Daten!N"&amp;MATCH(E105,Daten!$M$4:$M$18,-1)+3))),"")</f>
        <v/>
      </c>
      <c r="G105" s="110" t="str">
        <f t="shared" si="1"/>
        <v/>
      </c>
      <c r="H105" s="245"/>
    </row>
    <row r="106" spans="1:8" x14ac:dyDescent="0.25">
      <c r="A106" s="7">
        <v>96</v>
      </c>
      <c r="B106" s="143"/>
      <c r="C106" s="144"/>
      <c r="D106" s="144"/>
      <c r="E106" s="136"/>
      <c r="F106" s="109" t="str">
        <f ca="1">IF(E106&gt;0,IF(AND(E106&lt;170,E106&gt;20),INDIRECT("Daten!J"&amp;MATCH(E106,Daten!$I$4:$I$18,-1)+3),IF(E106&gt;170,INDIRECT("Daten!L"&amp;MATCH(E106,Daten!$K$4:$K$12,-1)+3),INDIRECT("Daten!N"&amp;MATCH(E106,Daten!$M$4:$M$18,-1)+3))),"")</f>
        <v/>
      </c>
      <c r="G106" s="110" t="str">
        <f t="shared" si="1"/>
        <v/>
      </c>
      <c r="H106" s="245"/>
    </row>
    <row r="107" spans="1:8" x14ac:dyDescent="0.25">
      <c r="A107" s="7">
        <v>97</v>
      </c>
      <c r="B107" s="143"/>
      <c r="C107" s="144"/>
      <c r="D107" s="144"/>
      <c r="E107" s="136"/>
      <c r="F107" s="109" t="str">
        <f ca="1">IF(E107&gt;0,IF(AND(E107&lt;170,E107&gt;20),INDIRECT("Daten!J"&amp;MATCH(E107,Daten!$I$4:$I$18,-1)+3),IF(E107&gt;170,INDIRECT("Daten!L"&amp;MATCH(E107,Daten!$K$4:$K$12,-1)+3),INDIRECT("Daten!N"&amp;MATCH(E107,Daten!$M$4:$M$18,-1)+3))),"")</f>
        <v/>
      </c>
      <c r="G107" s="110" t="str">
        <f t="shared" si="1"/>
        <v/>
      </c>
      <c r="H107" s="245"/>
    </row>
    <row r="108" spans="1:8" x14ac:dyDescent="0.25">
      <c r="A108" s="7">
        <v>98</v>
      </c>
      <c r="B108" s="143"/>
      <c r="C108" s="144"/>
      <c r="D108" s="144"/>
      <c r="E108" s="136"/>
      <c r="F108" s="109" t="str">
        <f ca="1">IF(E108&gt;0,IF(AND(E108&lt;170,E108&gt;20),INDIRECT("Daten!J"&amp;MATCH(E108,Daten!$I$4:$I$18,-1)+3),IF(E108&gt;170,INDIRECT("Daten!L"&amp;MATCH(E108,Daten!$K$4:$K$12,-1)+3),INDIRECT("Daten!N"&amp;MATCH(E108,Daten!$M$4:$M$18,-1)+3))),"")</f>
        <v/>
      </c>
      <c r="G108" s="110" t="str">
        <f t="shared" si="1"/>
        <v/>
      </c>
      <c r="H108" s="245"/>
    </row>
    <row r="109" spans="1:8" x14ac:dyDescent="0.25">
      <c r="A109" s="7">
        <v>99</v>
      </c>
      <c r="B109" s="143"/>
      <c r="C109" s="144"/>
      <c r="D109" s="144"/>
      <c r="E109" s="136"/>
      <c r="F109" s="109" t="str">
        <f ca="1">IF(E109&gt;0,IF(AND(E109&lt;170,E109&gt;20),INDIRECT("Daten!J"&amp;MATCH(E109,Daten!$I$4:$I$18,-1)+3),IF(E109&gt;170,INDIRECT("Daten!L"&amp;MATCH(E109,Daten!$K$4:$K$12,-1)+3),INDIRECT("Daten!N"&amp;MATCH(E109,Daten!$M$4:$M$18,-1)+3))),"")</f>
        <v/>
      </c>
      <c r="G109" s="110" t="str">
        <f t="shared" si="1"/>
        <v/>
      </c>
      <c r="H109" s="245"/>
    </row>
    <row r="110" spans="1:8" x14ac:dyDescent="0.25">
      <c r="A110" s="7">
        <v>100</v>
      </c>
      <c r="B110" s="143"/>
      <c r="C110" s="144"/>
      <c r="D110" s="144"/>
      <c r="E110" s="136"/>
      <c r="F110" s="109" t="str">
        <f ca="1">IF(E110&gt;0,IF(AND(E110&lt;170,E110&gt;20),INDIRECT("Daten!J"&amp;MATCH(E110,Daten!$I$4:$I$18,-1)+3),IF(E110&gt;170,INDIRECT("Daten!L"&amp;MATCH(E110,Daten!$K$4:$K$12,-1)+3),INDIRECT("Daten!N"&amp;MATCH(E110,Daten!$M$4:$M$18,-1)+3))),"")</f>
        <v/>
      </c>
      <c r="G110" s="110" t="str">
        <f t="shared" si="1"/>
        <v/>
      </c>
      <c r="H110" s="245"/>
    </row>
    <row r="111" spans="1:8" x14ac:dyDescent="0.25">
      <c r="A111" s="7">
        <v>101</v>
      </c>
      <c r="B111" s="143"/>
      <c r="C111" s="144"/>
      <c r="D111" s="144"/>
      <c r="E111" s="136"/>
      <c r="F111" s="109" t="str">
        <f ca="1">IF(E111&gt;0,IF(AND(E111&lt;170,E111&gt;20),INDIRECT("Daten!J"&amp;MATCH(E111,Daten!$I$4:$I$18,-1)+3),IF(E111&gt;170,INDIRECT("Daten!L"&amp;MATCH(E111,Daten!$K$4:$K$12,-1)+3),INDIRECT("Daten!N"&amp;MATCH(E111,Daten!$M$4:$M$18,-1)+3))),"")</f>
        <v/>
      </c>
      <c r="G111" s="110" t="str">
        <f t="shared" si="1"/>
        <v/>
      </c>
      <c r="H111" s="245"/>
    </row>
    <row r="112" spans="1:8" x14ac:dyDescent="0.25">
      <c r="A112" s="7">
        <v>102</v>
      </c>
      <c r="B112" s="143"/>
      <c r="C112" s="144"/>
      <c r="D112" s="144"/>
      <c r="E112" s="136"/>
      <c r="F112" s="109" t="str">
        <f ca="1">IF(E112&gt;0,IF(AND(E112&lt;170,E112&gt;20),INDIRECT("Daten!J"&amp;MATCH(E112,Daten!$I$4:$I$18,-1)+3),IF(E112&gt;170,INDIRECT("Daten!L"&amp;MATCH(E112,Daten!$K$4:$K$12,-1)+3),INDIRECT("Daten!N"&amp;MATCH(E112,Daten!$M$4:$M$18,-1)+3))),"")</f>
        <v/>
      </c>
      <c r="G112" s="110" t="str">
        <f t="shared" si="1"/>
        <v/>
      </c>
      <c r="H112" s="245"/>
    </row>
    <row r="113" spans="1:8" x14ac:dyDescent="0.25">
      <c r="A113" s="7">
        <v>103</v>
      </c>
      <c r="B113" s="143"/>
      <c r="C113" s="144"/>
      <c r="D113" s="144"/>
      <c r="E113" s="136"/>
      <c r="F113" s="109" t="str">
        <f ca="1">IF(E113&gt;0,IF(AND(E113&lt;170,E113&gt;20),INDIRECT("Daten!J"&amp;MATCH(E113,Daten!$I$4:$I$18,-1)+3),IF(E113&gt;170,INDIRECT("Daten!L"&amp;MATCH(E113,Daten!$K$4:$K$12,-1)+3),INDIRECT("Daten!N"&amp;MATCH(E113,Daten!$M$4:$M$18,-1)+3))),"")</f>
        <v/>
      </c>
      <c r="G113" s="110" t="str">
        <f t="shared" si="1"/>
        <v/>
      </c>
      <c r="H113" s="245"/>
    </row>
    <row r="114" spans="1:8" x14ac:dyDescent="0.25">
      <c r="A114" s="7">
        <v>104</v>
      </c>
      <c r="B114" s="143"/>
      <c r="C114" s="144"/>
      <c r="D114" s="144"/>
      <c r="E114" s="136"/>
      <c r="F114" s="109" t="str">
        <f ca="1">IF(E114&gt;0,IF(AND(E114&lt;170,E114&gt;20),INDIRECT("Daten!J"&amp;MATCH(E114,Daten!$I$4:$I$18,-1)+3),IF(E114&gt;170,INDIRECT("Daten!L"&amp;MATCH(E114,Daten!$K$4:$K$12,-1)+3),INDIRECT("Daten!N"&amp;MATCH(E114,Daten!$M$4:$M$18,-1)+3))),"")</f>
        <v/>
      </c>
      <c r="G114" s="110" t="str">
        <f t="shared" si="1"/>
        <v/>
      </c>
      <c r="H114" s="245"/>
    </row>
    <row r="115" spans="1:8" x14ac:dyDescent="0.25">
      <c r="A115" s="7">
        <v>105</v>
      </c>
      <c r="B115" s="143"/>
      <c r="C115" s="144"/>
      <c r="D115" s="144"/>
      <c r="E115" s="136"/>
      <c r="F115" s="109" t="str">
        <f ca="1">IF(E115&gt;0,IF(AND(E115&lt;170,E115&gt;20),INDIRECT("Daten!J"&amp;MATCH(E115,Daten!$I$4:$I$18,-1)+3),IF(E115&gt;170,INDIRECT("Daten!L"&amp;MATCH(E115,Daten!$K$4:$K$12,-1)+3),INDIRECT("Daten!N"&amp;MATCH(E115,Daten!$M$4:$M$18,-1)+3))),"")</f>
        <v/>
      </c>
      <c r="G115" s="110" t="str">
        <f t="shared" si="1"/>
        <v/>
      </c>
      <c r="H115" s="245"/>
    </row>
    <row r="116" spans="1:8" x14ac:dyDescent="0.25">
      <c r="A116" s="7">
        <v>106</v>
      </c>
      <c r="B116" s="143"/>
      <c r="C116" s="144"/>
      <c r="D116" s="144"/>
      <c r="E116" s="136"/>
      <c r="F116" s="109" t="str">
        <f ca="1">IF(E116&gt;0,IF(AND(E116&lt;170,E116&gt;20),INDIRECT("Daten!J"&amp;MATCH(E116,Daten!$I$4:$I$18,-1)+3),IF(E116&gt;170,INDIRECT("Daten!L"&amp;MATCH(E116,Daten!$K$4:$K$12,-1)+3),INDIRECT("Daten!N"&amp;MATCH(E116,Daten!$M$4:$M$18,-1)+3))),"")</f>
        <v/>
      </c>
      <c r="G116" s="110" t="str">
        <f t="shared" si="1"/>
        <v/>
      </c>
      <c r="H116" s="245"/>
    </row>
    <row r="117" spans="1:8" x14ac:dyDescent="0.25">
      <c r="A117" s="7">
        <v>107</v>
      </c>
      <c r="B117" s="143"/>
      <c r="C117" s="144"/>
      <c r="D117" s="144"/>
      <c r="E117" s="136"/>
      <c r="F117" s="109" t="str">
        <f ca="1">IF(E117&gt;0,IF(AND(E117&lt;170,E117&gt;20),INDIRECT("Daten!J"&amp;MATCH(E117,Daten!$I$4:$I$18,-1)+3),IF(E117&gt;170,INDIRECT("Daten!L"&amp;MATCH(E117,Daten!$K$4:$K$12,-1)+3),INDIRECT("Daten!N"&amp;MATCH(E117,Daten!$M$4:$M$18,-1)+3))),"")</f>
        <v/>
      </c>
      <c r="G117" s="110" t="str">
        <f t="shared" si="1"/>
        <v/>
      </c>
      <c r="H117" s="245"/>
    </row>
    <row r="118" spans="1:8" x14ac:dyDescent="0.25">
      <c r="A118" s="7">
        <v>108</v>
      </c>
      <c r="B118" s="143"/>
      <c r="C118" s="144"/>
      <c r="D118" s="144"/>
      <c r="E118" s="136"/>
      <c r="F118" s="109" t="str">
        <f ca="1">IF(E118&gt;0,IF(AND(E118&lt;170,E118&gt;20),INDIRECT("Daten!J"&amp;MATCH(E118,Daten!$I$4:$I$18,-1)+3),IF(E118&gt;170,INDIRECT("Daten!L"&amp;MATCH(E118,Daten!$K$4:$K$12,-1)+3),INDIRECT("Daten!N"&amp;MATCH(E118,Daten!$M$4:$M$18,-1)+3))),"")</f>
        <v/>
      </c>
      <c r="G118" s="110" t="str">
        <f t="shared" si="1"/>
        <v/>
      </c>
      <c r="H118" s="245"/>
    </row>
    <row r="119" spans="1:8" x14ac:dyDescent="0.25">
      <c r="A119" s="7">
        <v>109</v>
      </c>
      <c r="B119" s="143"/>
      <c r="C119" s="144"/>
      <c r="D119" s="144"/>
      <c r="E119" s="136"/>
      <c r="F119" s="109" t="str">
        <f ca="1">IF(E119&gt;0,IF(AND(E119&lt;170,E119&gt;20),INDIRECT("Daten!J"&amp;MATCH(E119,Daten!$I$4:$I$18,-1)+3),IF(E119&gt;170,INDIRECT("Daten!L"&amp;MATCH(E119,Daten!$K$4:$K$12,-1)+3),INDIRECT("Daten!N"&amp;MATCH(E119,Daten!$M$4:$M$18,-1)+3))),"")</f>
        <v/>
      </c>
      <c r="G119" s="110" t="str">
        <f t="shared" si="1"/>
        <v/>
      </c>
      <c r="H119" s="245"/>
    </row>
    <row r="120" spans="1:8" x14ac:dyDescent="0.25">
      <c r="A120" s="7">
        <v>110</v>
      </c>
      <c r="B120" s="143"/>
      <c r="C120" s="144"/>
      <c r="D120" s="144"/>
      <c r="E120" s="136"/>
      <c r="F120" s="109" t="str">
        <f ca="1">IF(E120&gt;0,IF(AND(E120&lt;170,E120&gt;20),INDIRECT("Daten!J"&amp;MATCH(E120,Daten!$I$4:$I$18,-1)+3),IF(E120&gt;170,INDIRECT("Daten!L"&amp;MATCH(E120,Daten!$K$4:$K$12,-1)+3),INDIRECT("Daten!N"&amp;MATCH(E120,Daten!$M$4:$M$18,-1)+3))),"")</f>
        <v/>
      </c>
      <c r="G120" s="110" t="str">
        <f t="shared" si="1"/>
        <v/>
      </c>
      <c r="H120" s="245"/>
    </row>
    <row r="121" spans="1:8" x14ac:dyDescent="0.25">
      <c r="A121" s="7">
        <v>111</v>
      </c>
      <c r="B121" s="143"/>
      <c r="C121" s="144"/>
      <c r="D121" s="144"/>
      <c r="E121" s="136"/>
      <c r="F121" s="109" t="str">
        <f ca="1">IF(E121&gt;0,IF(AND(E121&lt;170,E121&gt;20),INDIRECT("Daten!J"&amp;MATCH(E121,Daten!$I$4:$I$18,-1)+3),IF(E121&gt;170,INDIRECT("Daten!L"&amp;MATCH(E121,Daten!$K$4:$K$12,-1)+3),INDIRECT("Daten!N"&amp;MATCH(E121,Daten!$M$4:$M$18,-1)+3))),"")</f>
        <v/>
      </c>
      <c r="G121" s="110" t="str">
        <f t="shared" si="1"/>
        <v/>
      </c>
      <c r="H121" s="245"/>
    </row>
    <row r="122" spans="1:8" x14ac:dyDescent="0.25">
      <c r="A122" s="7">
        <v>112</v>
      </c>
      <c r="B122" s="143"/>
      <c r="C122" s="144"/>
      <c r="D122" s="144"/>
      <c r="E122" s="136"/>
      <c r="F122" s="109" t="str">
        <f ca="1">IF(E122&gt;0,IF(AND(E122&lt;170,E122&gt;20),INDIRECT("Daten!J"&amp;MATCH(E122,Daten!$I$4:$I$18,-1)+3),IF(E122&gt;170,INDIRECT("Daten!L"&amp;MATCH(E122,Daten!$K$4:$K$12,-1)+3),INDIRECT("Daten!N"&amp;MATCH(E122,Daten!$M$4:$M$18,-1)+3))),"")</f>
        <v/>
      </c>
      <c r="G122" s="110" t="str">
        <f t="shared" si="1"/>
        <v/>
      </c>
      <c r="H122" s="245"/>
    </row>
    <row r="123" spans="1:8" x14ac:dyDescent="0.25">
      <c r="A123" s="7">
        <v>113</v>
      </c>
      <c r="B123" s="143"/>
      <c r="C123" s="144"/>
      <c r="D123" s="144"/>
      <c r="E123" s="136"/>
      <c r="F123" s="109" t="str">
        <f ca="1">IF(E123&gt;0,IF(AND(E123&lt;170,E123&gt;20),INDIRECT("Daten!J"&amp;MATCH(E123,Daten!$I$4:$I$18,-1)+3),IF(E123&gt;170,INDIRECT("Daten!L"&amp;MATCH(E123,Daten!$K$4:$K$12,-1)+3),INDIRECT("Daten!N"&amp;MATCH(E123,Daten!$M$4:$M$18,-1)+3))),"")</f>
        <v/>
      </c>
      <c r="G123" s="110" t="str">
        <f t="shared" si="1"/>
        <v/>
      </c>
      <c r="H123" s="245"/>
    </row>
    <row r="124" spans="1:8" x14ac:dyDescent="0.25">
      <c r="A124" s="7">
        <v>114</v>
      </c>
      <c r="B124" s="143"/>
      <c r="C124" s="144"/>
      <c r="D124" s="144"/>
      <c r="E124" s="136"/>
      <c r="F124" s="109" t="str">
        <f ca="1">IF(E124&gt;0,IF(AND(E124&lt;170,E124&gt;20),INDIRECT("Daten!J"&amp;MATCH(E124,Daten!$I$4:$I$18,-1)+3),IF(E124&gt;170,INDIRECT("Daten!L"&amp;MATCH(E124,Daten!$K$4:$K$12,-1)+3),INDIRECT("Daten!N"&amp;MATCH(E124,Daten!$M$4:$M$18,-1)+3))),"")</f>
        <v/>
      </c>
      <c r="G124" s="110" t="str">
        <f t="shared" si="1"/>
        <v/>
      </c>
      <c r="H124" s="245"/>
    </row>
    <row r="125" spans="1:8" x14ac:dyDescent="0.25">
      <c r="A125" s="7">
        <v>115</v>
      </c>
      <c r="B125" s="143"/>
      <c r="C125" s="144"/>
      <c r="D125" s="144"/>
      <c r="E125" s="136"/>
      <c r="F125" s="109" t="str">
        <f ca="1">IF(E125&gt;0,IF(AND(E125&lt;170,E125&gt;20),INDIRECT("Daten!J"&amp;MATCH(E125,Daten!$I$4:$I$18,-1)+3),IF(E125&gt;170,INDIRECT("Daten!L"&amp;MATCH(E125,Daten!$K$4:$K$12,-1)+3),INDIRECT("Daten!N"&amp;MATCH(E125,Daten!$M$4:$M$18,-1)+3))),"")</f>
        <v/>
      </c>
      <c r="G125" s="110" t="str">
        <f t="shared" si="1"/>
        <v/>
      </c>
      <c r="H125" s="245"/>
    </row>
    <row r="126" spans="1:8" x14ac:dyDescent="0.25">
      <c r="A126" s="7">
        <v>116</v>
      </c>
      <c r="B126" s="143"/>
      <c r="C126" s="144"/>
      <c r="D126" s="144"/>
      <c r="E126" s="136"/>
      <c r="F126" s="109" t="str">
        <f ca="1">IF(E126&gt;0,IF(AND(E126&lt;170,E126&gt;20),INDIRECT("Daten!J"&amp;MATCH(E126,Daten!$I$4:$I$18,-1)+3),IF(E126&gt;170,INDIRECT("Daten!L"&amp;MATCH(E126,Daten!$K$4:$K$12,-1)+3),INDIRECT("Daten!N"&amp;MATCH(E126,Daten!$M$4:$M$18,-1)+3))),"")</f>
        <v/>
      </c>
      <c r="G126" s="110" t="str">
        <f t="shared" si="1"/>
        <v/>
      </c>
      <c r="H126" s="245"/>
    </row>
    <row r="127" spans="1:8" x14ac:dyDescent="0.25">
      <c r="A127" s="7">
        <v>117</v>
      </c>
      <c r="B127" s="143"/>
      <c r="C127" s="144"/>
      <c r="D127" s="144"/>
      <c r="E127" s="136"/>
      <c r="F127" s="109" t="str">
        <f ca="1">IF(E127&gt;0,IF(AND(E127&lt;170,E127&gt;20),INDIRECT("Daten!J"&amp;MATCH(E127,Daten!$I$4:$I$18,-1)+3),IF(E127&gt;170,INDIRECT("Daten!L"&amp;MATCH(E127,Daten!$K$4:$K$12,-1)+3),INDIRECT("Daten!N"&amp;MATCH(E127,Daten!$M$4:$M$18,-1)+3))),"")</f>
        <v/>
      </c>
      <c r="G127" s="110" t="str">
        <f t="shared" si="1"/>
        <v/>
      </c>
      <c r="H127" s="245"/>
    </row>
    <row r="128" spans="1:8" x14ac:dyDescent="0.25">
      <c r="A128" s="7">
        <v>118</v>
      </c>
      <c r="B128" s="143"/>
      <c r="C128" s="144"/>
      <c r="D128" s="144"/>
      <c r="E128" s="136"/>
      <c r="F128" s="109" t="str">
        <f ca="1">IF(E128&gt;0,IF(AND(E128&lt;170,E128&gt;20),INDIRECT("Daten!J"&amp;MATCH(E128,Daten!$I$4:$I$18,-1)+3),IF(E128&gt;170,INDIRECT("Daten!L"&amp;MATCH(E128,Daten!$K$4:$K$12,-1)+3),INDIRECT("Daten!N"&amp;MATCH(E128,Daten!$M$4:$M$18,-1)+3))),"")</f>
        <v/>
      </c>
      <c r="G128" s="110" t="str">
        <f t="shared" si="1"/>
        <v/>
      </c>
      <c r="H128" s="245"/>
    </row>
    <row r="129" spans="1:8" x14ac:dyDescent="0.25">
      <c r="A129" s="7">
        <v>119</v>
      </c>
      <c r="B129" s="143"/>
      <c r="C129" s="144"/>
      <c r="D129" s="144"/>
      <c r="E129" s="136"/>
      <c r="F129" s="109" t="str">
        <f ca="1">IF(E129&gt;0,IF(AND(E129&lt;170,E129&gt;20),INDIRECT("Daten!J"&amp;MATCH(E129,Daten!$I$4:$I$18,-1)+3),IF(E129&gt;170,INDIRECT("Daten!L"&amp;MATCH(E129,Daten!$K$4:$K$12,-1)+3),INDIRECT("Daten!N"&amp;MATCH(E129,Daten!$M$4:$M$18,-1)+3))),"")</f>
        <v/>
      </c>
      <c r="G129" s="110" t="str">
        <f t="shared" si="1"/>
        <v/>
      </c>
      <c r="H129" s="245"/>
    </row>
    <row r="130" spans="1:8" x14ac:dyDescent="0.25">
      <c r="A130" s="7">
        <v>120</v>
      </c>
      <c r="B130" s="143"/>
      <c r="C130" s="144"/>
      <c r="D130" s="144"/>
      <c r="E130" s="136"/>
      <c r="F130" s="109" t="str">
        <f ca="1">IF(E130&gt;0,IF(AND(E130&lt;170,E130&gt;20),INDIRECT("Daten!J"&amp;MATCH(E130,Daten!$I$4:$I$18,-1)+3),IF(E130&gt;170,INDIRECT("Daten!L"&amp;MATCH(E130,Daten!$K$4:$K$12,-1)+3),INDIRECT("Daten!N"&amp;MATCH(E130,Daten!$M$4:$M$18,-1)+3))),"")</f>
        <v/>
      </c>
      <c r="G130" s="110" t="str">
        <f t="shared" si="1"/>
        <v/>
      </c>
      <c r="H130" s="245"/>
    </row>
    <row r="131" spans="1:8" x14ac:dyDescent="0.25">
      <c r="A131" s="7">
        <v>121</v>
      </c>
      <c r="B131" s="143"/>
      <c r="C131" s="144"/>
      <c r="D131" s="144"/>
      <c r="E131" s="136"/>
      <c r="F131" s="109" t="str">
        <f ca="1">IF(E131&gt;0,IF(AND(E131&lt;170,E131&gt;20),INDIRECT("Daten!J"&amp;MATCH(E131,Daten!$I$4:$I$18,-1)+3),IF(E131&gt;170,INDIRECT("Daten!L"&amp;MATCH(E131,Daten!$K$4:$K$12,-1)+3),INDIRECT("Daten!N"&amp;MATCH(E131,Daten!$M$4:$M$18,-1)+3))),"")</f>
        <v/>
      </c>
      <c r="G131" s="110" t="str">
        <f t="shared" si="1"/>
        <v/>
      </c>
      <c r="H131" s="245"/>
    </row>
    <row r="132" spans="1:8" x14ac:dyDescent="0.25">
      <c r="A132" s="7">
        <v>122</v>
      </c>
      <c r="B132" s="143"/>
      <c r="C132" s="144"/>
      <c r="D132" s="144"/>
      <c r="E132" s="136"/>
      <c r="F132" s="109" t="str">
        <f ca="1">IF(E132&gt;0,IF(AND(E132&lt;170,E132&gt;20),INDIRECT("Daten!J"&amp;MATCH(E132,Daten!$I$4:$I$18,-1)+3),IF(E132&gt;170,INDIRECT("Daten!L"&amp;MATCH(E132,Daten!$K$4:$K$12,-1)+3),INDIRECT("Daten!N"&amp;MATCH(E132,Daten!$M$4:$M$18,-1)+3))),"")</f>
        <v/>
      </c>
      <c r="G132" s="110" t="str">
        <f t="shared" si="1"/>
        <v/>
      </c>
      <c r="H132" s="245"/>
    </row>
    <row r="133" spans="1:8" x14ac:dyDescent="0.25">
      <c r="A133" s="7">
        <v>123</v>
      </c>
      <c r="B133" s="143"/>
      <c r="C133" s="144"/>
      <c r="D133" s="144"/>
      <c r="E133" s="136"/>
      <c r="F133" s="109" t="str">
        <f ca="1">IF(E133&gt;0,IF(AND(E133&lt;170,E133&gt;20),INDIRECT("Daten!J"&amp;MATCH(E133,Daten!$I$4:$I$18,-1)+3),IF(E133&gt;170,INDIRECT("Daten!L"&amp;MATCH(E133,Daten!$K$4:$K$12,-1)+3),INDIRECT("Daten!N"&amp;MATCH(E133,Daten!$M$4:$M$18,-1)+3))),"")</f>
        <v/>
      </c>
      <c r="G133" s="110" t="str">
        <f t="shared" si="1"/>
        <v/>
      </c>
      <c r="H133" s="245"/>
    </row>
    <row r="134" spans="1:8" x14ac:dyDescent="0.25">
      <c r="A134" s="7">
        <v>124</v>
      </c>
      <c r="B134" s="143"/>
      <c r="C134" s="144"/>
      <c r="D134" s="144"/>
      <c r="E134" s="136"/>
      <c r="F134" s="109" t="str">
        <f ca="1">IF(E134&gt;0,IF(AND(E134&lt;170,E134&gt;20),INDIRECT("Daten!J"&amp;MATCH(E134,Daten!$I$4:$I$18,-1)+3),IF(E134&gt;170,INDIRECT("Daten!L"&amp;MATCH(E134,Daten!$K$4:$K$12,-1)+3),INDIRECT("Daten!N"&amp;MATCH(E134,Daten!$M$4:$M$18,-1)+3))),"")</f>
        <v/>
      </c>
      <c r="G134" s="110" t="str">
        <f t="shared" si="1"/>
        <v/>
      </c>
      <c r="H134" s="245"/>
    </row>
    <row r="135" spans="1:8" x14ac:dyDescent="0.25">
      <c r="A135" s="7">
        <v>125</v>
      </c>
      <c r="B135" s="143"/>
      <c r="C135" s="144"/>
      <c r="D135" s="144"/>
      <c r="E135" s="136"/>
      <c r="F135" s="109" t="str">
        <f ca="1">IF(E135&gt;0,IF(AND(E135&lt;170,E135&gt;20),INDIRECT("Daten!J"&amp;MATCH(E135,Daten!$I$4:$I$18,-1)+3),IF(E135&gt;170,INDIRECT("Daten!L"&amp;MATCH(E135,Daten!$K$4:$K$12,-1)+3),INDIRECT("Daten!N"&amp;MATCH(E135,Daten!$M$4:$M$18,-1)+3))),"")</f>
        <v/>
      </c>
      <c r="G135" s="110" t="str">
        <f t="shared" si="1"/>
        <v/>
      </c>
      <c r="H135" s="245"/>
    </row>
    <row r="136" spans="1:8" x14ac:dyDescent="0.25">
      <c r="A136" s="7">
        <v>126</v>
      </c>
      <c r="B136" s="143"/>
      <c r="C136" s="144"/>
      <c r="D136" s="144"/>
      <c r="E136" s="136"/>
      <c r="F136" s="109" t="str">
        <f ca="1">IF(E136&gt;0,IF(AND(E136&lt;170,E136&gt;20),INDIRECT("Daten!J"&amp;MATCH(E136,Daten!$I$4:$I$18,-1)+3),IF(E136&gt;170,INDIRECT("Daten!L"&amp;MATCH(E136,Daten!$K$4:$K$12,-1)+3),INDIRECT("Daten!N"&amp;MATCH(E136,Daten!$M$4:$M$18,-1)+3))),"")</f>
        <v/>
      </c>
      <c r="G136" s="110" t="str">
        <f t="shared" si="1"/>
        <v/>
      </c>
      <c r="H136" s="245"/>
    </row>
    <row r="137" spans="1:8" x14ac:dyDescent="0.25">
      <c r="A137" s="7">
        <v>127</v>
      </c>
      <c r="B137" s="143"/>
      <c r="C137" s="144"/>
      <c r="D137" s="144"/>
      <c r="E137" s="136"/>
      <c r="F137" s="109" t="str">
        <f ca="1">IF(E137&gt;0,IF(AND(E137&lt;170,E137&gt;20),INDIRECT("Daten!J"&amp;MATCH(E137,Daten!$I$4:$I$18,-1)+3),IF(E137&gt;170,INDIRECT("Daten!L"&amp;MATCH(E137,Daten!$K$4:$K$12,-1)+3),INDIRECT("Daten!N"&amp;MATCH(E137,Daten!$M$4:$M$18,-1)+3))),"")</f>
        <v/>
      </c>
      <c r="G137" s="110" t="str">
        <f t="shared" si="1"/>
        <v/>
      </c>
      <c r="H137" s="245"/>
    </row>
    <row r="138" spans="1:8" x14ac:dyDescent="0.25">
      <c r="A138" s="7">
        <v>128</v>
      </c>
      <c r="B138" s="143"/>
      <c r="C138" s="144"/>
      <c r="D138" s="144"/>
      <c r="E138" s="136"/>
      <c r="F138" s="109" t="str">
        <f ca="1">IF(E138&gt;0,IF(AND(E138&lt;170,E138&gt;20),INDIRECT("Daten!J"&amp;MATCH(E138,Daten!$I$4:$I$18,-1)+3),IF(E138&gt;170,INDIRECT("Daten!L"&amp;MATCH(E138,Daten!$K$4:$K$12,-1)+3),INDIRECT("Daten!N"&amp;MATCH(E138,Daten!$M$4:$M$18,-1)+3))),"")</f>
        <v/>
      </c>
      <c r="G138" s="110" t="str">
        <f t="shared" si="1"/>
        <v/>
      </c>
      <c r="H138" s="245"/>
    </row>
    <row r="139" spans="1:8" x14ac:dyDescent="0.25">
      <c r="A139" s="7">
        <v>129</v>
      </c>
      <c r="B139" s="143"/>
      <c r="C139" s="144"/>
      <c r="D139" s="144"/>
      <c r="E139" s="136"/>
      <c r="F139" s="109" t="str">
        <f ca="1">IF(E139&gt;0,IF(AND(E139&lt;170,E139&gt;20),INDIRECT("Daten!J"&amp;MATCH(E139,Daten!$I$4:$I$18,-1)+3),IF(E139&gt;170,INDIRECT("Daten!L"&amp;MATCH(E139,Daten!$K$4:$K$12,-1)+3),INDIRECT("Daten!N"&amp;MATCH(E139,Daten!$M$4:$M$18,-1)+3))),"")</f>
        <v/>
      </c>
      <c r="G139" s="110" t="str">
        <f t="shared" si="1"/>
        <v/>
      </c>
      <c r="H139" s="245"/>
    </row>
    <row r="140" spans="1:8" x14ac:dyDescent="0.25">
      <c r="A140" s="7">
        <v>130</v>
      </c>
      <c r="B140" s="143"/>
      <c r="C140" s="144"/>
      <c r="D140" s="144"/>
      <c r="E140" s="136"/>
      <c r="F140" s="109" t="str">
        <f ca="1">IF(E140&gt;0,IF(AND(E140&lt;170,E140&gt;20),INDIRECT("Daten!J"&amp;MATCH(E140,Daten!$I$4:$I$18,-1)+3),IF(E140&gt;170,INDIRECT("Daten!L"&amp;MATCH(E140,Daten!$K$4:$K$12,-1)+3),INDIRECT("Daten!N"&amp;MATCH(E140,Daten!$M$4:$M$18,-1)+3))),"")</f>
        <v/>
      </c>
      <c r="G140" s="110" t="str">
        <f t="shared" ref="G140:G161" si="2">IF(E140&gt;0,IF(AND(E140&lt;170,E140&gt;20),"SX",IF(E140&gt;170,"LX","FX")),"")</f>
        <v/>
      </c>
      <c r="H140" s="245"/>
    </row>
    <row r="141" spans="1:8" x14ac:dyDescent="0.25">
      <c r="A141" s="7">
        <v>131</v>
      </c>
      <c r="B141" s="143"/>
      <c r="C141" s="144"/>
      <c r="D141" s="144"/>
      <c r="E141" s="136"/>
      <c r="F141" s="109" t="str">
        <f ca="1">IF(E141&gt;0,IF(AND(E141&lt;170,E141&gt;20),INDIRECT("Daten!J"&amp;MATCH(E141,Daten!$I$4:$I$18,-1)+3),IF(E141&gt;170,INDIRECT("Daten!L"&amp;MATCH(E141,Daten!$K$4:$K$12,-1)+3),INDIRECT("Daten!N"&amp;MATCH(E141,Daten!$M$4:$M$18,-1)+3))),"")</f>
        <v/>
      </c>
      <c r="G141" s="110" t="str">
        <f t="shared" si="2"/>
        <v/>
      </c>
      <c r="H141" s="245"/>
    </row>
    <row r="142" spans="1:8" x14ac:dyDescent="0.25">
      <c r="A142" s="7">
        <v>132</v>
      </c>
      <c r="B142" s="143"/>
      <c r="C142" s="144"/>
      <c r="D142" s="144"/>
      <c r="E142" s="136"/>
      <c r="F142" s="109" t="str">
        <f ca="1">IF(E142&gt;0,IF(AND(E142&lt;170,E142&gt;20),INDIRECT("Daten!J"&amp;MATCH(E142,Daten!$I$4:$I$18,-1)+3),IF(E142&gt;170,INDIRECT("Daten!L"&amp;MATCH(E142,Daten!$K$4:$K$12,-1)+3),INDIRECT("Daten!N"&amp;MATCH(E142,Daten!$M$4:$M$18,-1)+3))),"")</f>
        <v/>
      </c>
      <c r="G142" s="110" t="str">
        <f t="shared" si="2"/>
        <v/>
      </c>
      <c r="H142" s="245"/>
    </row>
    <row r="143" spans="1:8" x14ac:dyDescent="0.25">
      <c r="A143" s="7">
        <v>133</v>
      </c>
      <c r="B143" s="143"/>
      <c r="C143" s="144"/>
      <c r="D143" s="144"/>
      <c r="E143" s="136"/>
      <c r="F143" s="109" t="str">
        <f ca="1">IF(E143&gt;0,IF(AND(E143&lt;170,E143&gt;20),INDIRECT("Daten!J"&amp;MATCH(E143,Daten!$I$4:$I$18,-1)+3),IF(E143&gt;170,INDIRECT("Daten!L"&amp;MATCH(E143,Daten!$K$4:$K$12,-1)+3),INDIRECT("Daten!N"&amp;MATCH(E143,Daten!$M$4:$M$18,-1)+3))),"")</f>
        <v/>
      </c>
      <c r="G143" s="110" t="str">
        <f t="shared" si="2"/>
        <v/>
      </c>
      <c r="H143" s="245"/>
    </row>
    <row r="144" spans="1:8" x14ac:dyDescent="0.25">
      <c r="A144" s="7">
        <v>134</v>
      </c>
      <c r="B144" s="143"/>
      <c r="C144" s="144"/>
      <c r="D144" s="144"/>
      <c r="E144" s="136"/>
      <c r="F144" s="109" t="str">
        <f ca="1">IF(E144&gt;0,IF(AND(E144&lt;170,E144&gt;20),INDIRECT("Daten!J"&amp;MATCH(E144,Daten!$I$4:$I$18,-1)+3),IF(E144&gt;170,INDIRECT("Daten!L"&amp;MATCH(E144,Daten!$K$4:$K$12,-1)+3),INDIRECT("Daten!N"&amp;MATCH(E144,Daten!$M$4:$M$18,-1)+3))),"")</f>
        <v/>
      </c>
      <c r="G144" s="110" t="str">
        <f t="shared" si="2"/>
        <v/>
      </c>
      <c r="H144" s="245"/>
    </row>
    <row r="145" spans="1:8" x14ac:dyDescent="0.25">
      <c r="A145" s="7">
        <v>135</v>
      </c>
      <c r="B145" s="143"/>
      <c r="C145" s="144"/>
      <c r="D145" s="144"/>
      <c r="E145" s="136"/>
      <c r="F145" s="109" t="str">
        <f ca="1">IF(E145&gt;0,IF(AND(E145&lt;170,E145&gt;20),INDIRECT("Daten!J"&amp;MATCH(E145,Daten!$I$4:$I$18,-1)+3),IF(E145&gt;170,INDIRECT("Daten!L"&amp;MATCH(E145,Daten!$K$4:$K$12,-1)+3),INDIRECT("Daten!N"&amp;MATCH(E145,Daten!$M$4:$M$18,-1)+3))),"")</f>
        <v/>
      </c>
      <c r="G145" s="110" t="str">
        <f t="shared" si="2"/>
        <v/>
      </c>
      <c r="H145" s="245"/>
    </row>
    <row r="146" spans="1:8" x14ac:dyDescent="0.25">
      <c r="A146" s="7">
        <v>136</v>
      </c>
      <c r="B146" s="143"/>
      <c r="C146" s="144"/>
      <c r="D146" s="144"/>
      <c r="E146" s="136"/>
      <c r="F146" s="109" t="str">
        <f ca="1">IF(E146&gt;0,IF(AND(E146&lt;170,E146&gt;20),INDIRECT("Daten!J"&amp;MATCH(E146,Daten!$I$4:$I$18,-1)+3),IF(E146&gt;170,INDIRECT("Daten!L"&amp;MATCH(E146,Daten!$K$4:$K$12,-1)+3),INDIRECT("Daten!N"&amp;MATCH(E146,Daten!$M$4:$M$18,-1)+3))),"")</f>
        <v/>
      </c>
      <c r="G146" s="110" t="str">
        <f t="shared" si="2"/>
        <v/>
      </c>
      <c r="H146" s="245"/>
    </row>
    <row r="147" spans="1:8" x14ac:dyDescent="0.25">
      <c r="A147" s="7">
        <v>137</v>
      </c>
      <c r="B147" s="143"/>
      <c r="C147" s="144"/>
      <c r="D147" s="144"/>
      <c r="E147" s="136"/>
      <c r="F147" s="109" t="str">
        <f ca="1">IF(E147&gt;0,IF(AND(E147&lt;170,E147&gt;20),INDIRECT("Daten!J"&amp;MATCH(E147,Daten!$I$4:$I$18,-1)+3),IF(E147&gt;170,INDIRECT("Daten!L"&amp;MATCH(E147,Daten!$K$4:$K$12,-1)+3),INDIRECT("Daten!N"&amp;MATCH(E147,Daten!$M$4:$M$18,-1)+3))),"")</f>
        <v/>
      </c>
      <c r="G147" s="110" t="str">
        <f t="shared" si="2"/>
        <v/>
      </c>
      <c r="H147" s="245"/>
    </row>
    <row r="148" spans="1:8" x14ac:dyDescent="0.25">
      <c r="A148" s="7">
        <v>138</v>
      </c>
      <c r="B148" s="143"/>
      <c r="C148" s="144"/>
      <c r="D148" s="144"/>
      <c r="E148" s="136"/>
      <c r="F148" s="109" t="str">
        <f ca="1">IF(E148&gt;0,IF(AND(E148&lt;170,E148&gt;20),INDIRECT("Daten!J"&amp;MATCH(E148,Daten!$I$4:$I$18,-1)+3),IF(E148&gt;170,INDIRECT("Daten!L"&amp;MATCH(E148,Daten!$K$4:$K$12,-1)+3),INDIRECT("Daten!N"&amp;MATCH(E148,Daten!$M$4:$M$18,-1)+3))),"")</f>
        <v/>
      </c>
      <c r="G148" s="110" t="str">
        <f t="shared" si="2"/>
        <v/>
      </c>
      <c r="H148" s="245"/>
    </row>
    <row r="149" spans="1:8" x14ac:dyDescent="0.25">
      <c r="A149" s="7">
        <v>139</v>
      </c>
      <c r="B149" s="143"/>
      <c r="C149" s="144"/>
      <c r="D149" s="144"/>
      <c r="E149" s="136"/>
      <c r="F149" s="109" t="str">
        <f ca="1">IF(E149&gt;0,IF(AND(E149&lt;170,E149&gt;20),INDIRECT("Daten!J"&amp;MATCH(E149,Daten!$I$4:$I$18,-1)+3),IF(E149&gt;170,INDIRECT("Daten!L"&amp;MATCH(E149,Daten!$K$4:$K$12,-1)+3),INDIRECT("Daten!N"&amp;MATCH(E149,Daten!$M$4:$M$18,-1)+3))),"")</f>
        <v/>
      </c>
      <c r="G149" s="110" t="str">
        <f t="shared" si="2"/>
        <v/>
      </c>
      <c r="H149" s="245"/>
    </row>
    <row r="150" spans="1:8" x14ac:dyDescent="0.25">
      <c r="A150" s="7">
        <v>140</v>
      </c>
      <c r="B150" s="143"/>
      <c r="C150" s="144"/>
      <c r="D150" s="144"/>
      <c r="E150" s="136"/>
      <c r="F150" s="109" t="str">
        <f ca="1">IF(E150&gt;0,IF(AND(E150&lt;170,E150&gt;20),INDIRECT("Daten!J"&amp;MATCH(E150,Daten!$I$4:$I$18,-1)+3),IF(E150&gt;170,INDIRECT("Daten!L"&amp;MATCH(E150,Daten!$K$4:$K$12,-1)+3),INDIRECT("Daten!N"&amp;MATCH(E150,Daten!$M$4:$M$18,-1)+3))),"")</f>
        <v/>
      </c>
      <c r="G150" s="110" t="str">
        <f t="shared" si="2"/>
        <v/>
      </c>
      <c r="H150" s="245"/>
    </row>
    <row r="151" spans="1:8" x14ac:dyDescent="0.25">
      <c r="A151" s="7">
        <v>141</v>
      </c>
      <c r="B151" s="143"/>
      <c r="C151" s="144"/>
      <c r="D151" s="144"/>
      <c r="E151" s="136"/>
      <c r="F151" s="109" t="str">
        <f ca="1">IF(E151&gt;0,IF(AND(E151&lt;170,E151&gt;20),INDIRECT("Daten!J"&amp;MATCH(E151,Daten!$I$4:$I$18,-1)+3),IF(E151&gt;170,INDIRECT("Daten!L"&amp;MATCH(E151,Daten!$K$4:$K$12,-1)+3),INDIRECT("Daten!N"&amp;MATCH(E151,Daten!$M$4:$M$18,-1)+3))),"")</f>
        <v/>
      </c>
      <c r="G151" s="110" t="str">
        <f t="shared" si="2"/>
        <v/>
      </c>
      <c r="H151" s="245"/>
    </row>
    <row r="152" spans="1:8" x14ac:dyDescent="0.25">
      <c r="A152" s="7">
        <v>142</v>
      </c>
      <c r="B152" s="143"/>
      <c r="C152" s="144"/>
      <c r="D152" s="144"/>
      <c r="E152" s="136"/>
      <c r="F152" s="109" t="str">
        <f ca="1">IF(E152&gt;0,IF(AND(E152&lt;170,E152&gt;20),INDIRECT("Daten!J"&amp;MATCH(E152,Daten!$I$4:$I$18,-1)+3),IF(E152&gt;170,INDIRECT("Daten!L"&amp;MATCH(E152,Daten!$K$4:$K$12,-1)+3),INDIRECT("Daten!N"&amp;MATCH(E152,Daten!$M$4:$M$18,-1)+3))),"")</f>
        <v/>
      </c>
      <c r="G152" s="110" t="str">
        <f t="shared" si="2"/>
        <v/>
      </c>
      <c r="H152" s="245"/>
    </row>
    <row r="153" spans="1:8" x14ac:dyDescent="0.25">
      <c r="A153" s="7">
        <v>143</v>
      </c>
      <c r="B153" s="143"/>
      <c r="C153" s="144"/>
      <c r="D153" s="144"/>
      <c r="E153" s="136"/>
      <c r="F153" s="109" t="str">
        <f ca="1">IF(E153&gt;0,IF(AND(E153&lt;170,E153&gt;20),INDIRECT("Daten!J"&amp;MATCH(E153,Daten!$I$4:$I$18,-1)+3),IF(E153&gt;170,INDIRECT("Daten!L"&amp;MATCH(E153,Daten!$K$4:$K$12,-1)+3),INDIRECT("Daten!N"&amp;MATCH(E153,Daten!$M$4:$M$18,-1)+3))),"")</f>
        <v/>
      </c>
      <c r="G153" s="110" t="str">
        <f t="shared" si="2"/>
        <v/>
      </c>
      <c r="H153" s="245"/>
    </row>
    <row r="154" spans="1:8" x14ac:dyDescent="0.25">
      <c r="A154" s="7">
        <v>144</v>
      </c>
      <c r="B154" s="143"/>
      <c r="C154" s="144"/>
      <c r="D154" s="144"/>
      <c r="E154" s="136"/>
      <c r="F154" s="109" t="str">
        <f ca="1">IF(E154&gt;0,IF(AND(E154&lt;170,E154&gt;20),INDIRECT("Daten!J"&amp;MATCH(E154,Daten!$I$4:$I$18,-1)+3),IF(E154&gt;170,INDIRECT("Daten!L"&amp;MATCH(E154,Daten!$K$4:$K$12,-1)+3),INDIRECT("Daten!N"&amp;MATCH(E154,Daten!$M$4:$M$18,-1)+3))),"")</f>
        <v/>
      </c>
      <c r="G154" s="110" t="str">
        <f t="shared" si="2"/>
        <v/>
      </c>
      <c r="H154" s="245"/>
    </row>
    <row r="155" spans="1:8" x14ac:dyDescent="0.25">
      <c r="A155" s="7">
        <v>145</v>
      </c>
      <c r="B155" s="143"/>
      <c r="C155" s="144"/>
      <c r="D155" s="144"/>
      <c r="E155" s="136"/>
      <c r="F155" s="109" t="str">
        <f ca="1">IF(E155&gt;0,IF(AND(E155&lt;170,E155&gt;20),INDIRECT("Daten!J"&amp;MATCH(E155,Daten!$I$4:$I$18,-1)+3),IF(E155&gt;170,INDIRECT("Daten!L"&amp;MATCH(E155,Daten!$K$4:$K$12,-1)+3),INDIRECT("Daten!N"&amp;MATCH(E155,Daten!$M$4:$M$18,-1)+3))),"")</f>
        <v/>
      </c>
      <c r="G155" s="110" t="str">
        <f t="shared" si="2"/>
        <v/>
      </c>
      <c r="H155" s="245"/>
    </row>
    <row r="156" spans="1:8" x14ac:dyDescent="0.25">
      <c r="A156" s="7">
        <v>146</v>
      </c>
      <c r="B156" s="143"/>
      <c r="C156" s="144"/>
      <c r="D156" s="144"/>
      <c r="E156" s="136"/>
      <c r="F156" s="109" t="str">
        <f ca="1">IF(E156&gt;0,IF(AND(E156&lt;170,E156&gt;20),INDIRECT("Daten!J"&amp;MATCH(E156,Daten!$I$4:$I$18,-1)+3),IF(E156&gt;170,INDIRECT("Daten!L"&amp;MATCH(E156,Daten!$K$4:$K$12,-1)+3),INDIRECT("Daten!N"&amp;MATCH(E156,Daten!$M$4:$M$18,-1)+3))),"")</f>
        <v/>
      </c>
      <c r="G156" s="110" t="str">
        <f t="shared" si="2"/>
        <v/>
      </c>
      <c r="H156" s="245"/>
    </row>
    <row r="157" spans="1:8" x14ac:dyDescent="0.25">
      <c r="A157" s="7">
        <v>147</v>
      </c>
      <c r="B157" s="143"/>
      <c r="C157" s="144"/>
      <c r="D157" s="144"/>
      <c r="E157" s="136"/>
      <c r="F157" s="109" t="str">
        <f ca="1">IF(E157&gt;0,IF(AND(E157&lt;170,E157&gt;20),INDIRECT("Daten!J"&amp;MATCH(E157,Daten!$I$4:$I$18,-1)+3),IF(E157&gt;170,INDIRECT("Daten!L"&amp;MATCH(E157,Daten!$K$4:$K$12,-1)+3),INDIRECT("Daten!N"&amp;MATCH(E157,Daten!$M$4:$M$18,-1)+3))),"")</f>
        <v/>
      </c>
      <c r="G157" s="110" t="str">
        <f t="shared" si="2"/>
        <v/>
      </c>
      <c r="H157" s="245"/>
    </row>
    <row r="158" spans="1:8" x14ac:dyDescent="0.25">
      <c r="A158" s="7">
        <v>148</v>
      </c>
      <c r="B158" s="143"/>
      <c r="C158" s="144"/>
      <c r="D158" s="144"/>
      <c r="E158" s="136"/>
      <c r="F158" s="109" t="str">
        <f ca="1">IF(E158&gt;0,IF(AND(E158&lt;170,E158&gt;20),INDIRECT("Daten!J"&amp;MATCH(E158,Daten!$I$4:$I$18,-1)+3),IF(E158&gt;170,INDIRECT("Daten!L"&amp;MATCH(E158,Daten!$K$4:$K$12,-1)+3),INDIRECT("Daten!N"&amp;MATCH(E158,Daten!$M$4:$M$18,-1)+3))),"")</f>
        <v/>
      </c>
      <c r="G158" s="110" t="str">
        <f t="shared" si="2"/>
        <v/>
      </c>
      <c r="H158" s="245"/>
    </row>
    <row r="159" spans="1:8" x14ac:dyDescent="0.25">
      <c r="A159" s="7">
        <v>149</v>
      </c>
      <c r="B159" s="143"/>
      <c r="C159" s="144"/>
      <c r="D159" s="144"/>
      <c r="E159" s="136"/>
      <c r="F159" s="109" t="str">
        <f ca="1">IF(E159&gt;0,IF(AND(E159&lt;170,E159&gt;20),INDIRECT("Daten!J"&amp;MATCH(E159,Daten!$I$4:$I$18,-1)+3),IF(E159&gt;170,INDIRECT("Daten!L"&amp;MATCH(E159,Daten!$K$4:$K$12,-1)+3),INDIRECT("Daten!N"&amp;MATCH(E159,Daten!$M$4:$M$18,-1)+3))),"")</f>
        <v/>
      </c>
      <c r="G159" s="110" t="str">
        <f t="shared" si="2"/>
        <v/>
      </c>
      <c r="H159" s="245"/>
    </row>
    <row r="160" spans="1:8" x14ac:dyDescent="0.25">
      <c r="A160" s="7">
        <v>150</v>
      </c>
      <c r="B160" s="143"/>
      <c r="C160" s="144"/>
      <c r="D160" s="144"/>
      <c r="E160" s="136"/>
      <c r="F160" s="109" t="str">
        <f ca="1">IF(E160&gt;0,IF(AND(E160&lt;170,E160&gt;20),INDIRECT("Daten!J"&amp;MATCH(E160,Daten!$I$4:$I$18,-1)+3),IF(E160&gt;170,INDIRECT("Daten!L"&amp;MATCH(E160,Daten!$K$4:$K$12,-1)+3),INDIRECT("Daten!N"&amp;MATCH(E160,Daten!$M$4:$M$18,-1)+3))),"")</f>
        <v/>
      </c>
      <c r="G160" s="110" t="str">
        <f t="shared" si="2"/>
        <v/>
      </c>
      <c r="H160" s="245"/>
    </row>
    <row r="161" spans="1:8" x14ac:dyDescent="0.25">
      <c r="A161" s="7">
        <v>151</v>
      </c>
      <c r="B161" s="143"/>
      <c r="C161" s="144"/>
      <c r="D161" s="144"/>
      <c r="E161" s="136"/>
      <c r="F161" s="109" t="str">
        <f ca="1">IF(E161&gt;0,IF(AND(E161&lt;170,E161&gt;20),INDIRECT("Daten!J"&amp;MATCH(E161,Daten!$I$4:$I$18,-1)+3),IF(E161&gt;170,INDIRECT("Daten!L"&amp;MATCH(E161,Daten!$K$4:$K$12,-1)+3),INDIRECT("Daten!N"&amp;MATCH(E161,Daten!$M$4:$M$18,-1)+3))),"")</f>
        <v/>
      </c>
      <c r="G161" s="110" t="str">
        <f t="shared" si="2"/>
        <v/>
      </c>
      <c r="H161" s="245"/>
    </row>
    <row r="162" spans="1:8" x14ac:dyDescent="0.25">
      <c r="H162" s="245"/>
    </row>
    <row r="163" spans="1:8" x14ac:dyDescent="0.25">
      <c r="H163" s="245"/>
    </row>
  </sheetData>
  <sheetProtection algorithmName="SHA-512" hashValue="GxXb+8YHnmkD/YQaxHuLYH+VXbr5YZby8pQAE1pnQJ7WFqXuduBp/NgZ14OTn+36Rj2cYtR1rNHrvYZp57BVkA==" saltValue="efrIgGHu8wC4rgAsYBfEQw==" spinCount="100000" sheet="1" selectLockedCells="1"/>
  <mergeCells count="10">
    <mergeCell ref="O7:P7"/>
    <mergeCell ref="R8:S13"/>
    <mergeCell ref="E9:F9"/>
    <mergeCell ref="I17:J17"/>
    <mergeCell ref="L19:M22"/>
    <mergeCell ref="H1:H163"/>
    <mergeCell ref="A1:F1"/>
    <mergeCell ref="A2:F2"/>
    <mergeCell ref="I7:J7"/>
    <mergeCell ref="L7:M7"/>
  </mergeCells>
  <conditionalFormatting sqref="G11:G161">
    <cfRule type="containsText" dxfId="2" priority="1" operator="containsText" text="SX">
      <formula>NOT(ISERROR(SEARCH("SX",G11)))</formula>
    </cfRule>
    <cfRule type="containsText" dxfId="1" priority="2" operator="containsText" text="LX">
      <formula>NOT(ISERROR(SEARCH("LX",G11)))</formula>
    </cfRule>
    <cfRule type="containsText" dxfId="0" priority="3" operator="containsText" text="FX">
      <formula>NOT(ISERROR(SEARCH("FX",G11)))</formula>
    </cfRule>
  </conditionalFormatting>
  <pageMargins left="0.70866141732283472" right="0.70866141732283472" top="0.78740157480314965" bottom="0.78740157480314965" header="0.31496062992125984" footer="0.31496062992125984"/>
  <pageSetup paperSize="9" scale="98" fitToHeight="0" orientation="portrait" horizontalDpi="360" verticalDpi="36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Tabelle3"/>
  <dimension ref="A1:R40"/>
  <sheetViews>
    <sheetView topLeftCell="B1" zoomScaleNormal="100" workbookViewId="0">
      <selection activeCell="H26" sqref="H26"/>
    </sheetView>
  </sheetViews>
  <sheetFormatPr baseColWidth="10" defaultRowHeight="15" x14ac:dyDescent="0.25"/>
  <cols>
    <col min="2" max="2" width="13.42578125" customWidth="1"/>
    <col min="4" max="4" width="19.7109375" customWidth="1"/>
    <col min="15" max="15" width="43.5703125" bestFit="1" customWidth="1"/>
    <col min="16" max="16" width="16.140625" bestFit="1" customWidth="1"/>
    <col min="19" max="19" width="26.140625" bestFit="1" customWidth="1"/>
  </cols>
  <sheetData>
    <row r="1" spans="1:18" ht="15.75" thickBot="1" x14ac:dyDescent="0.3">
      <c r="A1" s="249" t="s">
        <v>29</v>
      </c>
      <c r="B1" s="249"/>
      <c r="C1" s="249"/>
      <c r="D1" s="249"/>
      <c r="F1" s="246" t="s">
        <v>91</v>
      </c>
      <c r="G1" s="247"/>
      <c r="H1" s="91"/>
      <c r="I1" s="246" t="s">
        <v>94</v>
      </c>
      <c r="J1" s="247"/>
      <c r="K1" s="246" t="s">
        <v>114</v>
      </c>
      <c r="L1" s="247"/>
      <c r="M1" s="246" t="s">
        <v>115</v>
      </c>
      <c r="N1" s="247"/>
    </row>
    <row r="2" spans="1:18" ht="42.75" customHeight="1" thickBot="1" x14ac:dyDescent="0.3">
      <c r="A2" s="258" t="s">
        <v>22</v>
      </c>
      <c r="B2" s="258"/>
      <c r="C2" s="259" t="s">
        <v>23</v>
      </c>
      <c r="D2" s="259"/>
      <c r="F2" s="251" t="s">
        <v>22</v>
      </c>
      <c r="G2" s="257"/>
      <c r="H2" s="89"/>
      <c r="I2" s="100"/>
      <c r="J2" s="101" t="s">
        <v>113</v>
      </c>
      <c r="K2" s="100"/>
      <c r="L2" s="101"/>
      <c r="M2" s="100"/>
      <c r="N2" s="101"/>
    </row>
    <row r="3" spans="1:18" ht="15.75" thickBot="1" x14ac:dyDescent="0.3">
      <c r="A3" s="32" t="s">
        <v>11</v>
      </c>
      <c r="B3" s="33" t="s">
        <v>10</v>
      </c>
      <c r="C3" s="32" t="s">
        <v>11</v>
      </c>
      <c r="D3" s="33" t="s">
        <v>10</v>
      </c>
      <c r="F3" s="252" t="s">
        <v>32</v>
      </c>
      <c r="G3" s="253"/>
      <c r="H3" s="90"/>
      <c r="I3" s="48" t="s">
        <v>11</v>
      </c>
      <c r="J3" s="49" t="s">
        <v>10</v>
      </c>
      <c r="K3" s="168" t="s">
        <v>11</v>
      </c>
      <c r="L3" s="169" t="s">
        <v>10</v>
      </c>
      <c r="M3" s="48" t="s">
        <v>11</v>
      </c>
      <c r="N3" s="49" t="s">
        <v>10</v>
      </c>
    </row>
    <row r="4" spans="1:18" ht="15.75" thickBot="1" x14ac:dyDescent="0.3">
      <c r="A4" s="34">
        <v>120</v>
      </c>
      <c r="B4" s="35">
        <v>8</v>
      </c>
      <c r="C4" s="34">
        <v>161</v>
      </c>
      <c r="D4" s="35">
        <v>8</v>
      </c>
      <c r="F4" s="48" t="s">
        <v>11</v>
      </c>
      <c r="G4" s="49" t="s">
        <v>10</v>
      </c>
      <c r="H4" s="40"/>
      <c r="I4" s="32">
        <v>170</v>
      </c>
      <c r="J4" s="33">
        <v>6</v>
      </c>
      <c r="K4" s="166">
        <v>235</v>
      </c>
      <c r="L4" s="167">
        <v>8</v>
      </c>
      <c r="M4" s="32">
        <v>69</v>
      </c>
      <c r="N4" s="33">
        <v>6</v>
      </c>
      <c r="O4" s="45" t="s">
        <v>12</v>
      </c>
      <c r="P4" s="41">
        <v>4.1870000000000003</v>
      </c>
      <c r="Q4" s="42" t="s">
        <v>13</v>
      </c>
    </row>
    <row r="5" spans="1:18" ht="15.75" thickBot="1" x14ac:dyDescent="0.3">
      <c r="A5" s="34">
        <v>118</v>
      </c>
      <c r="B5" s="35">
        <v>7.5</v>
      </c>
      <c r="C5" s="34">
        <v>155</v>
      </c>
      <c r="D5" s="35">
        <v>7.5</v>
      </c>
      <c r="F5" s="32">
        <v>128</v>
      </c>
      <c r="G5" s="33">
        <v>8</v>
      </c>
      <c r="H5" s="40"/>
      <c r="I5" s="50">
        <v>135</v>
      </c>
      <c r="J5" s="35">
        <v>5</v>
      </c>
      <c r="K5" s="2">
        <v>231</v>
      </c>
      <c r="L5">
        <v>7</v>
      </c>
      <c r="M5" s="50">
        <v>58</v>
      </c>
      <c r="N5" s="35">
        <v>5</v>
      </c>
    </row>
    <row r="6" spans="1:18" x14ac:dyDescent="0.25">
      <c r="A6" s="34">
        <v>116</v>
      </c>
      <c r="B6" s="35">
        <v>7</v>
      </c>
      <c r="C6" s="34">
        <v>145</v>
      </c>
      <c r="D6" s="35">
        <v>7</v>
      </c>
      <c r="F6" s="50">
        <v>122</v>
      </c>
      <c r="G6" s="35">
        <v>7.5</v>
      </c>
      <c r="H6" s="40"/>
      <c r="I6" s="34">
        <v>90</v>
      </c>
      <c r="J6" s="35">
        <v>4</v>
      </c>
      <c r="K6" s="32">
        <v>225</v>
      </c>
      <c r="L6" s="33">
        <v>6</v>
      </c>
      <c r="M6" s="34">
        <v>40</v>
      </c>
      <c r="N6" s="33">
        <v>4</v>
      </c>
    </row>
    <row r="7" spans="1:18" ht="15.75" thickBot="1" x14ac:dyDescent="0.3">
      <c r="A7" s="34">
        <v>113</v>
      </c>
      <c r="B7" s="35">
        <v>6.5</v>
      </c>
      <c r="C7" s="34">
        <v>132.5</v>
      </c>
      <c r="D7" s="35">
        <v>6.5</v>
      </c>
      <c r="F7" s="34">
        <v>118</v>
      </c>
      <c r="G7" s="35">
        <v>7</v>
      </c>
      <c r="H7" s="40"/>
      <c r="I7" s="50">
        <v>50</v>
      </c>
      <c r="J7" s="35">
        <v>3</v>
      </c>
      <c r="K7" s="50">
        <v>199</v>
      </c>
      <c r="L7" s="35">
        <v>5</v>
      </c>
      <c r="M7" s="50">
        <v>24</v>
      </c>
      <c r="N7" s="35">
        <v>3</v>
      </c>
      <c r="O7" s="248" t="s">
        <v>29</v>
      </c>
      <c r="P7" s="248"/>
      <c r="Q7" s="248"/>
      <c r="R7" s="248"/>
    </row>
    <row r="8" spans="1:18" x14ac:dyDescent="0.25">
      <c r="A8" s="34">
        <v>110</v>
      </c>
      <c r="B8" s="35">
        <v>6</v>
      </c>
      <c r="C8" s="34">
        <v>120</v>
      </c>
      <c r="D8" s="35">
        <v>6</v>
      </c>
      <c r="F8" s="50">
        <v>115</v>
      </c>
      <c r="G8" s="35">
        <v>6.5</v>
      </c>
      <c r="H8" s="40"/>
      <c r="I8" s="34">
        <v>30</v>
      </c>
      <c r="J8" s="35">
        <v>2</v>
      </c>
      <c r="K8" s="34">
        <v>149</v>
      </c>
      <c r="L8" s="35">
        <v>4</v>
      </c>
      <c r="M8" s="34">
        <v>16</v>
      </c>
      <c r="N8" s="33">
        <v>2</v>
      </c>
      <c r="O8" s="77" t="s">
        <v>60</v>
      </c>
      <c r="P8" s="77" t="s">
        <v>62</v>
      </c>
      <c r="Q8" s="77" t="s">
        <v>61</v>
      </c>
    </row>
    <row r="9" spans="1:18" ht="15.75" thickBot="1" x14ac:dyDescent="0.3">
      <c r="A9" s="34">
        <v>107.5</v>
      </c>
      <c r="B9" s="35">
        <v>5.5</v>
      </c>
      <c r="C9" s="34">
        <v>110</v>
      </c>
      <c r="D9" s="35">
        <v>5.5</v>
      </c>
      <c r="F9" s="34">
        <v>112</v>
      </c>
      <c r="G9" s="35">
        <v>6</v>
      </c>
      <c r="H9" s="40"/>
      <c r="I9" s="34">
        <v>20</v>
      </c>
      <c r="J9" s="35">
        <v>1</v>
      </c>
      <c r="K9" s="50">
        <v>101</v>
      </c>
      <c r="L9" s="35">
        <v>3</v>
      </c>
      <c r="M9" s="34">
        <v>10</v>
      </c>
      <c r="N9" s="35">
        <v>1</v>
      </c>
      <c r="O9" t="s">
        <v>69</v>
      </c>
      <c r="P9" t="s">
        <v>63</v>
      </c>
      <c r="Q9">
        <v>28</v>
      </c>
    </row>
    <row r="10" spans="1:18" x14ac:dyDescent="0.25">
      <c r="A10" s="34">
        <v>100</v>
      </c>
      <c r="B10" s="35">
        <v>5</v>
      </c>
      <c r="C10" s="34">
        <v>100</v>
      </c>
      <c r="D10" s="35">
        <v>5</v>
      </c>
      <c r="F10" s="34">
        <v>108</v>
      </c>
      <c r="G10" s="35">
        <v>5.5</v>
      </c>
      <c r="H10" s="40"/>
      <c r="I10" s="34">
        <v>0</v>
      </c>
      <c r="J10" s="35">
        <v>0</v>
      </c>
      <c r="K10" s="34">
        <v>51</v>
      </c>
      <c r="L10" s="35">
        <v>2</v>
      </c>
      <c r="M10" s="34">
        <v>0</v>
      </c>
      <c r="N10" s="33">
        <v>0</v>
      </c>
      <c r="O10" t="s">
        <v>50</v>
      </c>
      <c r="P10" t="s">
        <v>64</v>
      </c>
      <c r="Q10">
        <v>29</v>
      </c>
    </row>
    <row r="11" spans="1:18" ht="14.25" customHeight="1" x14ac:dyDescent="0.25">
      <c r="A11" s="34">
        <v>90</v>
      </c>
      <c r="B11" s="35">
        <v>4.5</v>
      </c>
      <c r="C11" s="34">
        <v>90</v>
      </c>
      <c r="D11" s="35">
        <v>4.5</v>
      </c>
      <c r="F11" s="34">
        <v>104</v>
      </c>
      <c r="G11" s="35">
        <v>5</v>
      </c>
      <c r="H11" s="40"/>
      <c r="I11" s="34"/>
      <c r="J11" s="35"/>
      <c r="K11" s="34">
        <v>20</v>
      </c>
      <c r="L11" s="35">
        <v>1</v>
      </c>
      <c r="M11" s="40"/>
      <c r="N11" s="26"/>
      <c r="O11" t="s">
        <v>52</v>
      </c>
      <c r="P11" t="s">
        <v>65</v>
      </c>
      <c r="Q11">
        <v>34</v>
      </c>
    </row>
    <row r="12" spans="1:18" x14ac:dyDescent="0.25">
      <c r="A12" s="34">
        <v>80</v>
      </c>
      <c r="B12" s="35">
        <v>4</v>
      </c>
      <c r="C12" s="34">
        <v>80</v>
      </c>
      <c r="D12" s="35">
        <v>4</v>
      </c>
      <c r="F12" s="34">
        <v>97</v>
      </c>
      <c r="G12" s="35">
        <v>4.5</v>
      </c>
      <c r="H12" s="40"/>
      <c r="I12" s="34"/>
      <c r="J12" s="35"/>
      <c r="K12" s="34">
        <v>0</v>
      </c>
      <c r="L12" s="35">
        <v>0</v>
      </c>
      <c r="M12" s="40"/>
      <c r="N12" s="26"/>
      <c r="O12" t="s">
        <v>53</v>
      </c>
      <c r="P12" t="s">
        <v>66</v>
      </c>
      <c r="Q12">
        <v>26</v>
      </c>
    </row>
    <row r="13" spans="1:18" x14ac:dyDescent="0.25">
      <c r="A13" s="34">
        <v>70</v>
      </c>
      <c r="B13" s="35">
        <v>3.5</v>
      </c>
      <c r="C13" s="34">
        <v>70</v>
      </c>
      <c r="D13" s="35">
        <v>3.5</v>
      </c>
      <c r="F13" s="34">
        <v>91</v>
      </c>
      <c r="G13" s="35">
        <v>4</v>
      </c>
      <c r="H13" s="40"/>
      <c r="I13" s="34"/>
      <c r="J13" s="35"/>
      <c r="K13" s="2"/>
      <c r="L13" s="2"/>
      <c r="M13" s="40"/>
      <c r="N13" s="26"/>
      <c r="O13" t="s">
        <v>49</v>
      </c>
      <c r="P13" t="s">
        <v>67</v>
      </c>
      <c r="Q13">
        <v>27</v>
      </c>
    </row>
    <row r="14" spans="1:18" x14ac:dyDescent="0.25">
      <c r="A14" s="34">
        <v>57.5</v>
      </c>
      <c r="B14" s="35">
        <v>3</v>
      </c>
      <c r="C14" s="34">
        <v>57.5</v>
      </c>
      <c r="D14" s="35">
        <v>3</v>
      </c>
      <c r="F14" s="34">
        <v>80</v>
      </c>
      <c r="G14" s="35">
        <v>3.5</v>
      </c>
      <c r="H14" s="40"/>
      <c r="I14" s="34"/>
      <c r="J14" s="35"/>
      <c r="K14" s="2"/>
      <c r="L14" s="2"/>
      <c r="M14" s="40"/>
      <c r="N14" s="26"/>
      <c r="O14" t="s">
        <v>51</v>
      </c>
      <c r="P14" t="s">
        <v>68</v>
      </c>
      <c r="Q14">
        <v>31</v>
      </c>
    </row>
    <row r="15" spans="1:18" x14ac:dyDescent="0.25">
      <c r="A15" s="34">
        <v>45</v>
      </c>
      <c r="B15" s="35">
        <v>2.5</v>
      </c>
      <c r="C15" s="34">
        <v>45</v>
      </c>
      <c r="D15" s="35">
        <v>2.5</v>
      </c>
      <c r="F15" s="34">
        <v>68</v>
      </c>
      <c r="G15" s="35">
        <v>3</v>
      </c>
      <c r="H15" s="40"/>
      <c r="I15" s="34"/>
      <c r="J15" s="35"/>
      <c r="K15" s="2"/>
      <c r="L15" s="2"/>
      <c r="M15" s="40"/>
      <c r="N15" s="26"/>
      <c r="O15" t="s">
        <v>54</v>
      </c>
      <c r="P15" t="s">
        <v>70</v>
      </c>
      <c r="Q15">
        <v>30</v>
      </c>
    </row>
    <row r="16" spans="1:18" x14ac:dyDescent="0.25">
      <c r="A16" s="34">
        <v>35</v>
      </c>
      <c r="B16" s="35">
        <v>2</v>
      </c>
      <c r="C16" s="34">
        <v>35</v>
      </c>
      <c r="D16" s="35">
        <v>2</v>
      </c>
      <c r="F16" s="34">
        <v>52</v>
      </c>
      <c r="G16" s="35">
        <v>2.5</v>
      </c>
      <c r="H16" s="40"/>
      <c r="I16" s="34"/>
      <c r="J16" s="35"/>
      <c r="K16" s="2"/>
      <c r="L16" s="2"/>
      <c r="M16" s="40"/>
      <c r="N16" s="26"/>
      <c r="O16" t="s">
        <v>55</v>
      </c>
      <c r="P16" t="s">
        <v>71</v>
      </c>
      <c r="Q16">
        <v>31</v>
      </c>
    </row>
    <row r="17" spans="1:18" x14ac:dyDescent="0.25">
      <c r="A17" s="34">
        <v>25</v>
      </c>
      <c r="B17" s="35">
        <v>1.5</v>
      </c>
      <c r="C17" s="34">
        <v>25</v>
      </c>
      <c r="D17" s="35">
        <v>1.5</v>
      </c>
      <c r="F17" s="34">
        <v>40.5</v>
      </c>
      <c r="G17" s="35">
        <v>2</v>
      </c>
      <c r="H17" s="40"/>
      <c r="I17" s="50"/>
      <c r="J17" s="35"/>
      <c r="K17" s="2"/>
      <c r="L17" s="2"/>
      <c r="M17" s="40"/>
      <c r="N17" s="26"/>
      <c r="O17" t="s">
        <v>56</v>
      </c>
      <c r="P17" t="s">
        <v>72</v>
      </c>
      <c r="Q17">
        <v>36</v>
      </c>
    </row>
    <row r="18" spans="1:18" ht="15.75" thickBot="1" x14ac:dyDescent="0.3">
      <c r="A18" s="36">
        <v>15</v>
      </c>
      <c r="B18" s="37">
        <v>1</v>
      </c>
      <c r="C18" s="36">
        <v>15</v>
      </c>
      <c r="D18" s="37">
        <v>1</v>
      </c>
      <c r="F18" s="50">
        <v>36</v>
      </c>
      <c r="G18" s="35">
        <v>1.5</v>
      </c>
      <c r="H18" s="40"/>
      <c r="I18" s="36"/>
      <c r="J18" s="37"/>
      <c r="K18" s="2"/>
      <c r="L18" s="2"/>
      <c r="M18" s="40"/>
      <c r="N18" s="26"/>
      <c r="O18" t="s">
        <v>57</v>
      </c>
      <c r="P18" t="s">
        <v>73</v>
      </c>
      <c r="Q18">
        <v>36</v>
      </c>
    </row>
    <row r="19" spans="1:18" ht="15.75" thickBot="1" x14ac:dyDescent="0.3">
      <c r="A19" s="40"/>
      <c r="B19" s="40"/>
      <c r="C19" s="43"/>
      <c r="D19" s="44"/>
      <c r="F19" s="36">
        <v>31</v>
      </c>
      <c r="G19" s="37">
        <v>1</v>
      </c>
      <c r="H19" s="40"/>
      <c r="I19" s="26"/>
      <c r="J19" s="26"/>
      <c r="K19" s="26"/>
      <c r="L19" s="26"/>
      <c r="M19" s="40"/>
      <c r="N19" s="26"/>
      <c r="O19" t="s">
        <v>58</v>
      </c>
      <c r="P19" t="s">
        <v>74</v>
      </c>
      <c r="Q19">
        <v>36</v>
      </c>
    </row>
    <row r="20" spans="1:18" x14ac:dyDescent="0.25">
      <c r="H20" s="26"/>
      <c r="M20" s="26"/>
      <c r="N20" s="26"/>
      <c r="O20" t="s">
        <v>59</v>
      </c>
      <c r="P20" t="s">
        <v>75</v>
      </c>
      <c r="Q20">
        <v>36</v>
      </c>
    </row>
    <row r="21" spans="1:18" x14ac:dyDescent="0.25">
      <c r="O21" s="76" t="s">
        <v>83</v>
      </c>
      <c r="P21" t="s">
        <v>76</v>
      </c>
      <c r="Q21">
        <v>52.5</v>
      </c>
    </row>
    <row r="22" spans="1:18" ht="15.75" thickBot="1" x14ac:dyDescent="0.3">
      <c r="I22" t="s">
        <v>81</v>
      </c>
      <c r="O22" t="s">
        <v>84</v>
      </c>
      <c r="P22" t="s">
        <v>77</v>
      </c>
      <c r="Q22">
        <v>52.5</v>
      </c>
    </row>
    <row r="23" spans="1:18" ht="15.75" thickBot="1" x14ac:dyDescent="0.3">
      <c r="A23" s="254" t="s">
        <v>30</v>
      </c>
      <c r="B23" s="255"/>
      <c r="C23" s="255"/>
      <c r="D23" s="256"/>
      <c r="I23" t="s">
        <v>119</v>
      </c>
    </row>
    <row r="24" spans="1:18" ht="15.75" thickBot="1" x14ac:dyDescent="0.3">
      <c r="A24" s="250" t="s">
        <v>22</v>
      </c>
      <c r="B24" s="251"/>
      <c r="C24" s="251" t="s">
        <v>22</v>
      </c>
      <c r="D24" s="257"/>
    </row>
    <row r="25" spans="1:18" ht="15.75" thickBot="1" x14ac:dyDescent="0.3">
      <c r="A25" s="250" t="s">
        <v>31</v>
      </c>
      <c r="B25" s="251"/>
      <c r="C25" s="252" t="s">
        <v>32</v>
      </c>
      <c r="D25" s="253"/>
      <c r="O25" s="248" t="s">
        <v>95</v>
      </c>
      <c r="P25" s="248"/>
      <c r="Q25" s="248"/>
      <c r="R25" s="248"/>
    </row>
    <row r="26" spans="1:18" x14ac:dyDescent="0.25">
      <c r="A26" s="32" t="s">
        <v>11</v>
      </c>
      <c r="B26" s="33" t="s">
        <v>10</v>
      </c>
      <c r="C26" s="32" t="s">
        <v>11</v>
      </c>
      <c r="D26" s="33" t="s">
        <v>10</v>
      </c>
      <c r="O26" t="s">
        <v>53</v>
      </c>
      <c r="P26" t="s">
        <v>96</v>
      </c>
    </row>
    <row r="27" spans="1:18" x14ac:dyDescent="0.25">
      <c r="A27" s="34">
        <v>67</v>
      </c>
      <c r="B27" s="35">
        <v>8</v>
      </c>
      <c r="C27" s="34">
        <v>109</v>
      </c>
      <c r="D27" s="35">
        <v>8</v>
      </c>
      <c r="O27" t="s">
        <v>49</v>
      </c>
      <c r="P27" t="s">
        <v>97</v>
      </c>
    </row>
    <row r="28" spans="1:18" x14ac:dyDescent="0.25">
      <c r="A28" s="34">
        <v>62</v>
      </c>
      <c r="B28" s="35">
        <v>7</v>
      </c>
      <c r="C28" s="34">
        <v>100</v>
      </c>
      <c r="D28" s="35">
        <v>7</v>
      </c>
      <c r="O28" t="s">
        <v>51</v>
      </c>
      <c r="P28" t="s">
        <v>98</v>
      </c>
    </row>
    <row r="29" spans="1:18" x14ac:dyDescent="0.25">
      <c r="A29" s="34">
        <v>53</v>
      </c>
      <c r="B29" s="35">
        <v>6</v>
      </c>
      <c r="C29" s="34">
        <v>94</v>
      </c>
      <c r="D29" s="35">
        <v>6</v>
      </c>
      <c r="O29" t="s">
        <v>111</v>
      </c>
      <c r="P29" t="s">
        <v>99</v>
      </c>
    </row>
    <row r="30" spans="1:18" x14ac:dyDescent="0.25">
      <c r="A30" s="34">
        <v>46.5</v>
      </c>
      <c r="B30" s="35">
        <v>5</v>
      </c>
      <c r="C30" s="34">
        <v>61</v>
      </c>
      <c r="D30" s="35">
        <v>5</v>
      </c>
      <c r="O30" t="s">
        <v>50</v>
      </c>
      <c r="P30" t="s">
        <v>100</v>
      </c>
    </row>
    <row r="31" spans="1:18" x14ac:dyDescent="0.25">
      <c r="A31" s="34">
        <v>40.5</v>
      </c>
      <c r="B31" s="35">
        <v>4</v>
      </c>
      <c r="C31" s="34">
        <v>53</v>
      </c>
      <c r="D31" s="35">
        <v>4</v>
      </c>
      <c r="O31" t="s">
        <v>52</v>
      </c>
      <c r="P31" t="s">
        <v>101</v>
      </c>
    </row>
    <row r="32" spans="1:18" x14ac:dyDescent="0.25">
      <c r="A32" s="34">
        <v>31</v>
      </c>
      <c r="B32" s="35">
        <v>3</v>
      </c>
      <c r="C32" s="34">
        <v>37.5</v>
      </c>
      <c r="D32" s="35">
        <v>3</v>
      </c>
      <c r="O32" t="s">
        <v>112</v>
      </c>
      <c r="P32" t="s">
        <v>102</v>
      </c>
    </row>
    <row r="33" spans="1:16" x14ac:dyDescent="0.25">
      <c r="A33">
        <v>15.5</v>
      </c>
      <c r="B33" s="35">
        <v>2</v>
      </c>
      <c r="C33" s="34">
        <v>21.5</v>
      </c>
      <c r="D33" s="35">
        <v>2</v>
      </c>
      <c r="O33" t="s">
        <v>53</v>
      </c>
      <c r="P33" t="s">
        <v>103</v>
      </c>
    </row>
    <row r="34" spans="1:16" ht="15.75" thickBot="1" x14ac:dyDescent="0.3">
      <c r="A34" s="36">
        <v>12.5</v>
      </c>
      <c r="B34" s="37">
        <v>1</v>
      </c>
      <c r="C34" s="36">
        <v>15.5</v>
      </c>
      <c r="D34" s="37">
        <v>1</v>
      </c>
      <c r="O34" t="s">
        <v>49</v>
      </c>
      <c r="P34" t="s">
        <v>104</v>
      </c>
    </row>
    <row r="35" spans="1:16" x14ac:dyDescent="0.25">
      <c r="O35" t="s">
        <v>51</v>
      </c>
      <c r="P35" t="s">
        <v>105</v>
      </c>
    </row>
    <row r="36" spans="1:16" x14ac:dyDescent="0.25">
      <c r="O36" t="s">
        <v>111</v>
      </c>
      <c r="P36" t="s">
        <v>106</v>
      </c>
    </row>
    <row r="37" spans="1:16" x14ac:dyDescent="0.25">
      <c r="O37" t="s">
        <v>50</v>
      </c>
      <c r="P37" t="s">
        <v>107</v>
      </c>
    </row>
    <row r="38" spans="1:16" x14ac:dyDescent="0.25">
      <c r="O38" t="s">
        <v>52</v>
      </c>
      <c r="P38" t="s">
        <v>108</v>
      </c>
    </row>
    <row r="39" spans="1:16" x14ac:dyDescent="0.25">
      <c r="O39" t="s">
        <v>54</v>
      </c>
      <c r="P39" t="s">
        <v>109</v>
      </c>
    </row>
    <row r="40" spans="1:16" x14ac:dyDescent="0.25">
      <c r="O40" t="s">
        <v>55</v>
      </c>
      <c r="P40" t="s">
        <v>110</v>
      </c>
    </row>
  </sheetData>
  <mergeCells count="16">
    <mergeCell ref="O25:R25"/>
    <mergeCell ref="A25:B25"/>
    <mergeCell ref="C25:D25"/>
    <mergeCell ref="A23:D23"/>
    <mergeCell ref="F2:G2"/>
    <mergeCell ref="F3:G3"/>
    <mergeCell ref="A24:B24"/>
    <mergeCell ref="C24:D24"/>
    <mergeCell ref="A2:B2"/>
    <mergeCell ref="C2:D2"/>
    <mergeCell ref="K1:L1"/>
    <mergeCell ref="M1:N1"/>
    <mergeCell ref="O7:R7"/>
    <mergeCell ref="A1:D1"/>
    <mergeCell ref="F1:G1"/>
    <mergeCell ref="I1:J1"/>
  </mergeCells>
  <pageMargins left="0.7" right="0.7" top="0.78740157499999996" bottom="0.78740157499999996" header="0.3" footer="0.3"/>
  <pageSetup paperSize="9" orientation="portrait" horizontalDpi="360" verticalDpi="36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71505B-C562-49A6-9903-2AE651DC51C8}">
  <sheetPr>
    <tabColor theme="4" tint="0.79998168889431442"/>
  </sheetPr>
  <dimension ref="A1:BQ45"/>
  <sheetViews>
    <sheetView workbookViewId="0">
      <selection activeCell="C5" sqref="C5"/>
    </sheetView>
  </sheetViews>
  <sheetFormatPr baseColWidth="10" defaultRowHeight="15" x14ac:dyDescent="0.25"/>
  <cols>
    <col min="1" max="1" width="5.140625" customWidth="1"/>
    <col min="2" max="2" width="8.7109375" customWidth="1"/>
    <col min="3" max="3" width="11.85546875" customWidth="1"/>
    <col min="4" max="4" width="40.42578125" customWidth="1"/>
    <col min="5" max="5" width="12.42578125" hidden="1" customWidth="1"/>
    <col min="6" max="6" width="8.7109375" style="204" customWidth="1"/>
    <col min="7" max="7" width="9.140625" style="204" customWidth="1"/>
    <col min="8" max="8" width="7.42578125" hidden="1" customWidth="1"/>
    <col min="9" max="9" width="18.42578125" customWidth="1"/>
    <col min="10" max="31" width="11.42578125" style="1"/>
    <col min="32" max="69" width="11.42578125" style="26"/>
  </cols>
  <sheetData>
    <row r="1" spans="1:69" ht="31.5" customHeight="1" x14ac:dyDescent="0.25">
      <c r="A1" s="277" t="s">
        <v>125</v>
      </c>
      <c r="B1" s="279" t="s">
        <v>126</v>
      </c>
      <c r="C1" s="279" t="s">
        <v>127</v>
      </c>
      <c r="D1" s="279" t="s">
        <v>128</v>
      </c>
      <c r="E1" s="279" t="s">
        <v>129</v>
      </c>
      <c r="F1" s="281" t="s">
        <v>130</v>
      </c>
      <c r="G1" s="283" t="s">
        <v>131</v>
      </c>
      <c r="H1" s="285" t="s">
        <v>132</v>
      </c>
      <c r="I1" s="287" t="s">
        <v>133</v>
      </c>
    </row>
    <row r="2" spans="1:69" ht="15.75" thickBot="1" x14ac:dyDescent="0.3">
      <c r="A2" s="278"/>
      <c r="B2" s="280"/>
      <c r="C2" s="280"/>
      <c r="D2" s="280"/>
      <c r="E2" s="280"/>
      <c r="F2" s="282"/>
      <c r="G2" s="284"/>
      <c r="H2" s="286"/>
      <c r="I2" s="288"/>
    </row>
    <row r="3" spans="1:69" ht="15.75" x14ac:dyDescent="0.25">
      <c r="A3" s="289" t="s">
        <v>134</v>
      </c>
      <c r="B3" s="290"/>
      <c r="C3" s="290"/>
      <c r="D3" s="290"/>
      <c r="E3" s="290"/>
      <c r="F3" s="290"/>
      <c r="G3" s="290"/>
      <c r="H3" s="290"/>
      <c r="I3" s="291"/>
    </row>
    <row r="4" spans="1:69" ht="16.5" thickBot="1" x14ac:dyDescent="0.3">
      <c r="A4" s="292" t="s">
        <v>135</v>
      </c>
      <c r="B4" s="293"/>
      <c r="C4" s="293"/>
      <c r="D4" s="293"/>
      <c r="E4" s="293"/>
      <c r="F4" s="293"/>
      <c r="G4" s="293"/>
      <c r="H4" s="293"/>
      <c r="I4" s="294"/>
    </row>
    <row r="5" spans="1:69" ht="15.75" thickBot="1" x14ac:dyDescent="0.3">
      <c r="A5" s="170">
        <v>1</v>
      </c>
      <c r="B5" s="171"/>
      <c r="C5" s="172" t="s">
        <v>136</v>
      </c>
      <c r="D5" s="173" t="s">
        <v>137</v>
      </c>
      <c r="E5" s="172" t="s">
        <v>138</v>
      </c>
      <c r="F5" s="174">
        <v>11.7</v>
      </c>
      <c r="G5" s="174" t="s">
        <v>139</v>
      </c>
      <c r="H5" s="175" t="s">
        <v>140</v>
      </c>
      <c r="I5" s="274" t="s">
        <v>139</v>
      </c>
    </row>
    <row r="6" spans="1:69" ht="15.75" thickBot="1" x14ac:dyDescent="0.3">
      <c r="A6" s="170">
        <v>2</v>
      </c>
      <c r="B6" s="171"/>
      <c r="C6" s="172" t="s">
        <v>141</v>
      </c>
      <c r="D6" s="173" t="s">
        <v>142</v>
      </c>
      <c r="E6" s="172" t="s">
        <v>143</v>
      </c>
      <c r="F6" s="174">
        <v>11.7</v>
      </c>
      <c r="G6" s="174" t="s">
        <v>139</v>
      </c>
      <c r="H6" s="175" t="s">
        <v>140</v>
      </c>
      <c r="I6" s="275"/>
    </row>
    <row r="7" spans="1:69" ht="15.75" thickBot="1" x14ac:dyDescent="0.3">
      <c r="A7" s="170">
        <v>3</v>
      </c>
      <c r="B7" s="175"/>
      <c r="C7" s="172" t="s">
        <v>144</v>
      </c>
      <c r="D7" s="173" t="s">
        <v>145</v>
      </c>
      <c r="E7" s="172" t="s">
        <v>146</v>
      </c>
      <c r="F7" s="174">
        <v>30.5</v>
      </c>
      <c r="G7" s="174" t="s">
        <v>139</v>
      </c>
      <c r="H7" s="175" t="s">
        <v>140</v>
      </c>
      <c r="I7" s="275"/>
    </row>
    <row r="8" spans="1:69" ht="15.75" thickBot="1" x14ac:dyDescent="0.3">
      <c r="A8" s="170">
        <v>4</v>
      </c>
      <c r="B8" s="175"/>
      <c r="C8" s="172" t="s">
        <v>147</v>
      </c>
      <c r="D8" s="173" t="s">
        <v>148</v>
      </c>
      <c r="E8" s="172" t="s">
        <v>149</v>
      </c>
      <c r="F8" s="174">
        <v>30.5</v>
      </c>
      <c r="G8" s="174" t="s">
        <v>139</v>
      </c>
      <c r="H8" s="175" t="s">
        <v>140</v>
      </c>
      <c r="I8" s="275"/>
    </row>
    <row r="9" spans="1:69" ht="15.75" thickBot="1" x14ac:dyDescent="0.3">
      <c r="A9" s="170">
        <v>5</v>
      </c>
      <c r="B9" s="171"/>
      <c r="C9" s="172" t="s">
        <v>150</v>
      </c>
      <c r="D9" s="173" t="s">
        <v>151</v>
      </c>
      <c r="E9" s="172" t="s">
        <v>152</v>
      </c>
      <c r="F9" s="174">
        <v>11.7</v>
      </c>
      <c r="G9" s="174" t="s">
        <v>139</v>
      </c>
      <c r="H9" s="175" t="s">
        <v>140</v>
      </c>
      <c r="I9" s="275"/>
    </row>
    <row r="10" spans="1:69" s="181" customFormat="1" ht="15.75" thickBot="1" x14ac:dyDescent="0.3">
      <c r="A10" s="176">
        <v>6</v>
      </c>
      <c r="B10" s="177"/>
      <c r="C10" s="178" t="s">
        <v>153</v>
      </c>
      <c r="D10" s="179" t="s">
        <v>154</v>
      </c>
      <c r="E10" s="178" t="s">
        <v>155</v>
      </c>
      <c r="F10" s="180">
        <v>11.7</v>
      </c>
      <c r="G10" s="180" t="s">
        <v>139</v>
      </c>
      <c r="H10" s="177" t="s">
        <v>140</v>
      </c>
      <c r="I10" s="276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06"/>
      <c r="AG10" s="206"/>
      <c r="AH10" s="206"/>
      <c r="AI10" s="206"/>
      <c r="AJ10" s="206"/>
      <c r="AK10" s="206"/>
      <c r="AL10" s="206"/>
      <c r="AM10" s="206"/>
      <c r="AN10" s="206"/>
      <c r="AO10" s="206"/>
      <c r="AP10" s="206"/>
      <c r="AQ10" s="206"/>
      <c r="AR10" s="206"/>
      <c r="AS10" s="206"/>
      <c r="AT10" s="206"/>
      <c r="AU10" s="206"/>
      <c r="AV10" s="206"/>
      <c r="AW10" s="206"/>
      <c r="AX10" s="206"/>
      <c r="AY10" s="206"/>
      <c r="AZ10" s="206"/>
      <c r="BA10" s="206"/>
      <c r="BB10" s="206"/>
      <c r="BC10" s="206"/>
      <c r="BD10" s="206"/>
      <c r="BE10" s="206"/>
      <c r="BF10" s="206"/>
      <c r="BG10" s="206"/>
      <c r="BH10" s="206"/>
      <c r="BI10" s="206"/>
      <c r="BJ10" s="206"/>
      <c r="BK10" s="206"/>
      <c r="BL10" s="206"/>
      <c r="BM10" s="206"/>
      <c r="BN10" s="206"/>
      <c r="BO10" s="206"/>
      <c r="BP10" s="206"/>
      <c r="BQ10" s="206"/>
    </row>
    <row r="11" spans="1:69" s="182" customFormat="1" ht="16.5" thickTop="1" x14ac:dyDescent="0.25">
      <c r="A11" s="264" t="s">
        <v>156</v>
      </c>
      <c r="B11" s="265"/>
      <c r="C11" s="265"/>
      <c r="D11" s="265"/>
      <c r="E11" s="265"/>
      <c r="F11" s="265"/>
      <c r="G11" s="265"/>
      <c r="H11" s="265"/>
      <c r="I11" s="266"/>
      <c r="J11" s="209"/>
      <c r="K11" s="209"/>
      <c r="L11" s="209"/>
      <c r="M11" s="209"/>
      <c r="N11" s="209"/>
      <c r="O11" s="209"/>
      <c r="P11" s="209"/>
      <c r="Q11" s="209"/>
      <c r="R11" s="209"/>
      <c r="S11" s="209"/>
      <c r="T11" s="209"/>
      <c r="U11" s="209"/>
      <c r="V11" s="209"/>
      <c r="W11" s="209"/>
      <c r="X11" s="209"/>
      <c r="Y11" s="209"/>
      <c r="Z11" s="209"/>
      <c r="AA11" s="209"/>
      <c r="AB11" s="209"/>
      <c r="AC11" s="209"/>
      <c r="AD11" s="209"/>
      <c r="AE11" s="209"/>
      <c r="AF11" s="210"/>
      <c r="AG11" s="207"/>
      <c r="AH11" s="207"/>
      <c r="AI11" s="207"/>
      <c r="AJ11" s="207"/>
      <c r="AK11" s="207"/>
      <c r="AL11" s="207"/>
      <c r="AM11" s="207"/>
      <c r="AN11" s="207"/>
      <c r="AO11" s="207"/>
      <c r="AP11" s="207"/>
      <c r="AQ11" s="207"/>
      <c r="AR11" s="207"/>
      <c r="AS11" s="207"/>
      <c r="AT11" s="207"/>
      <c r="AU11" s="207"/>
      <c r="AV11" s="207"/>
      <c r="AW11" s="207"/>
      <c r="AX11" s="207"/>
      <c r="AY11" s="207"/>
      <c r="AZ11" s="207"/>
      <c r="BA11" s="207"/>
      <c r="BB11" s="207"/>
      <c r="BC11" s="207"/>
      <c r="BD11" s="207"/>
      <c r="BE11" s="207"/>
      <c r="BF11" s="207"/>
      <c r="BG11" s="207"/>
      <c r="BH11" s="207"/>
      <c r="BI11" s="207"/>
      <c r="BJ11" s="207"/>
      <c r="BK11" s="207"/>
      <c r="BL11" s="207"/>
      <c r="BM11" s="207"/>
      <c r="BN11" s="207"/>
      <c r="BO11" s="207"/>
      <c r="BP11" s="207"/>
      <c r="BQ11" s="207"/>
    </row>
    <row r="12" spans="1:69" s="183" customFormat="1" ht="16.5" thickBot="1" x14ac:dyDescent="0.3">
      <c r="A12" s="267" t="s">
        <v>157</v>
      </c>
      <c r="B12" s="268"/>
      <c r="C12" s="268"/>
      <c r="D12" s="268"/>
      <c r="E12" s="268"/>
      <c r="F12" s="268"/>
      <c r="G12" s="268"/>
      <c r="H12" s="268"/>
      <c r="I12" s="269"/>
      <c r="J12" s="209"/>
      <c r="K12" s="209"/>
      <c r="L12" s="209"/>
      <c r="M12" s="209"/>
      <c r="N12" s="209"/>
      <c r="O12" s="209"/>
      <c r="P12" s="209"/>
      <c r="Q12" s="209"/>
      <c r="R12" s="209"/>
      <c r="S12" s="209"/>
      <c r="T12" s="209"/>
      <c r="U12" s="209"/>
      <c r="V12" s="209"/>
      <c r="W12" s="209"/>
      <c r="X12" s="209"/>
      <c r="Y12" s="209"/>
      <c r="Z12" s="209"/>
      <c r="AA12" s="209"/>
      <c r="AB12" s="209"/>
      <c r="AC12" s="209"/>
      <c r="AD12" s="209"/>
      <c r="AE12" s="209"/>
      <c r="AF12" s="208"/>
      <c r="AG12" s="208"/>
      <c r="AH12" s="208"/>
      <c r="AI12" s="208"/>
      <c r="AJ12" s="208"/>
      <c r="AK12" s="208"/>
      <c r="AL12" s="208"/>
      <c r="AM12" s="208"/>
      <c r="AN12" s="208"/>
      <c r="AO12" s="208"/>
      <c r="AP12" s="208"/>
      <c r="AQ12" s="208"/>
      <c r="AR12" s="208"/>
      <c r="AS12" s="208"/>
      <c r="AT12" s="208"/>
      <c r="AU12" s="208"/>
      <c r="AV12" s="208"/>
      <c r="AW12" s="208"/>
      <c r="AX12" s="208"/>
      <c r="AY12" s="208"/>
      <c r="AZ12" s="208"/>
      <c r="BA12" s="208"/>
      <c r="BB12" s="208"/>
      <c r="BC12" s="208"/>
      <c r="BD12" s="208"/>
      <c r="BE12" s="208"/>
      <c r="BF12" s="208"/>
      <c r="BG12" s="208"/>
      <c r="BH12" s="208"/>
      <c r="BI12" s="208"/>
      <c r="BJ12" s="208"/>
      <c r="BK12" s="208"/>
      <c r="BL12" s="208"/>
      <c r="BM12" s="208"/>
      <c r="BN12" s="208"/>
      <c r="BO12" s="208"/>
      <c r="BP12" s="208"/>
      <c r="BQ12" s="208"/>
    </row>
    <row r="13" spans="1:69" s="183" customFormat="1" ht="57" customHeight="1" thickBot="1" x14ac:dyDescent="0.3">
      <c r="A13" s="260"/>
      <c r="B13" s="261"/>
      <c r="C13" s="261"/>
      <c r="D13" s="261"/>
      <c r="E13" s="261"/>
      <c r="F13" s="261"/>
      <c r="G13" s="270" t="s">
        <v>158</v>
      </c>
      <c r="H13" s="270"/>
      <c r="I13" s="271"/>
      <c r="J13" s="209"/>
      <c r="K13" s="209"/>
      <c r="L13" s="209"/>
      <c r="M13" s="209"/>
      <c r="N13" s="209"/>
      <c r="O13" s="209"/>
      <c r="P13" s="209"/>
      <c r="Q13" s="209"/>
      <c r="R13" s="209"/>
      <c r="S13" s="209"/>
      <c r="T13" s="209"/>
      <c r="U13" s="209"/>
      <c r="V13" s="209"/>
      <c r="W13" s="209"/>
      <c r="X13" s="209"/>
      <c r="Y13" s="209"/>
      <c r="Z13" s="209"/>
      <c r="AA13" s="209"/>
      <c r="AB13" s="209"/>
      <c r="AC13" s="209"/>
      <c r="AD13" s="209"/>
      <c r="AE13" s="209"/>
      <c r="AF13" s="208"/>
      <c r="AG13" s="208"/>
      <c r="AH13" s="208"/>
      <c r="AI13" s="208"/>
      <c r="AJ13" s="208"/>
      <c r="AK13" s="208"/>
      <c r="AL13" s="208"/>
      <c r="AM13" s="208"/>
      <c r="AN13" s="208"/>
      <c r="AO13" s="208"/>
      <c r="AP13" s="208"/>
      <c r="AQ13" s="208"/>
      <c r="AR13" s="208"/>
      <c r="AS13" s="208"/>
      <c r="AT13" s="208"/>
      <c r="AU13" s="208"/>
      <c r="AV13" s="208"/>
      <c r="AW13" s="208"/>
      <c r="AX13" s="208"/>
      <c r="AY13" s="208"/>
      <c r="AZ13" s="208"/>
      <c r="BA13" s="208"/>
      <c r="BB13" s="208"/>
      <c r="BC13" s="208"/>
      <c r="BD13" s="208"/>
      <c r="BE13" s="208"/>
      <c r="BF13" s="208"/>
      <c r="BG13" s="208"/>
      <c r="BH13" s="208"/>
      <c r="BI13" s="208"/>
      <c r="BJ13" s="208"/>
      <c r="BK13" s="208"/>
      <c r="BL13" s="208"/>
      <c r="BM13" s="208"/>
      <c r="BN13" s="208"/>
      <c r="BO13" s="208"/>
      <c r="BP13" s="208"/>
      <c r="BQ13" s="208"/>
    </row>
    <row r="14" spans="1:69" ht="15.75" thickBot="1" x14ac:dyDescent="0.3">
      <c r="A14" s="184">
        <v>7</v>
      </c>
      <c r="B14" s="185"/>
      <c r="C14" s="186" t="s">
        <v>96</v>
      </c>
      <c r="D14" s="186" t="s">
        <v>159</v>
      </c>
      <c r="E14" s="186" t="s">
        <v>160</v>
      </c>
      <c r="F14" s="187">
        <v>14.4</v>
      </c>
      <c r="G14" s="188" t="s">
        <v>139</v>
      </c>
      <c r="H14" s="189" t="s">
        <v>161</v>
      </c>
      <c r="I14" s="190" t="s">
        <v>162</v>
      </c>
    </row>
    <row r="15" spans="1:69" ht="15.75" thickBot="1" x14ac:dyDescent="0.3">
      <c r="A15" s="184">
        <v>8</v>
      </c>
      <c r="B15" s="185"/>
      <c r="C15" s="186" t="s">
        <v>97</v>
      </c>
      <c r="D15" s="186" t="s">
        <v>163</v>
      </c>
      <c r="E15" s="186" t="s">
        <v>164</v>
      </c>
      <c r="F15" s="187">
        <v>14.9</v>
      </c>
      <c r="G15" s="188" t="s">
        <v>139</v>
      </c>
      <c r="H15" s="189" t="s">
        <v>161</v>
      </c>
      <c r="I15" s="190" t="s">
        <v>162</v>
      </c>
    </row>
    <row r="16" spans="1:69" ht="15.75" thickBot="1" x14ac:dyDescent="0.3">
      <c r="A16" s="184">
        <v>9</v>
      </c>
      <c r="B16" s="185"/>
      <c r="C16" s="186" t="s">
        <v>98</v>
      </c>
      <c r="D16" s="186" t="s">
        <v>165</v>
      </c>
      <c r="E16" s="186" t="s">
        <v>166</v>
      </c>
      <c r="F16" s="187">
        <v>19.5</v>
      </c>
      <c r="G16" s="188" t="s">
        <v>139</v>
      </c>
      <c r="H16" s="189" t="s">
        <v>161</v>
      </c>
      <c r="I16" s="190" t="s">
        <v>162</v>
      </c>
    </row>
    <row r="17" spans="1:9" ht="15.75" thickBot="1" x14ac:dyDescent="0.3">
      <c r="A17" s="184">
        <v>10</v>
      </c>
      <c r="B17" s="185"/>
      <c r="C17" s="186" t="s">
        <v>99</v>
      </c>
      <c r="D17" s="186" t="s">
        <v>167</v>
      </c>
      <c r="E17" s="186" t="s">
        <v>168</v>
      </c>
      <c r="F17" s="187">
        <v>14.4</v>
      </c>
      <c r="G17" s="188" t="s">
        <v>139</v>
      </c>
      <c r="H17" s="189" t="s">
        <v>161</v>
      </c>
      <c r="I17" s="190" t="s">
        <v>162</v>
      </c>
    </row>
    <row r="18" spans="1:9" ht="15.75" thickBot="1" x14ac:dyDescent="0.3">
      <c r="A18" s="184">
        <v>11</v>
      </c>
      <c r="B18" s="185"/>
      <c r="C18" s="186" t="s">
        <v>100</v>
      </c>
      <c r="D18" s="186" t="s">
        <v>169</v>
      </c>
      <c r="E18" s="186" t="s">
        <v>170</v>
      </c>
      <c r="F18" s="187">
        <v>14.9</v>
      </c>
      <c r="G18" s="188" t="s">
        <v>139</v>
      </c>
      <c r="H18" s="189" t="s">
        <v>161</v>
      </c>
      <c r="I18" s="190" t="s">
        <v>162</v>
      </c>
    </row>
    <row r="19" spans="1:9" ht="15.75" thickBot="1" x14ac:dyDescent="0.3">
      <c r="A19" s="184">
        <v>12</v>
      </c>
      <c r="B19" s="185"/>
      <c r="C19" s="186" t="s">
        <v>101</v>
      </c>
      <c r="D19" s="186" t="s">
        <v>171</v>
      </c>
      <c r="E19" s="186" t="s">
        <v>172</v>
      </c>
      <c r="F19" s="187">
        <v>19.5</v>
      </c>
      <c r="G19" s="188" t="s">
        <v>139</v>
      </c>
      <c r="H19" s="189" t="s">
        <v>161</v>
      </c>
      <c r="I19" s="190" t="s">
        <v>162</v>
      </c>
    </row>
    <row r="20" spans="1:9" ht="15.75" thickBot="1" x14ac:dyDescent="0.3">
      <c r="A20" s="184">
        <v>13</v>
      </c>
      <c r="B20" s="185"/>
      <c r="C20" s="186" t="s">
        <v>102</v>
      </c>
      <c r="D20" s="186" t="s">
        <v>173</v>
      </c>
      <c r="E20" s="186" t="s">
        <v>174</v>
      </c>
      <c r="F20" s="187">
        <v>24.8</v>
      </c>
      <c r="G20" s="188" t="s">
        <v>139</v>
      </c>
      <c r="H20" s="189" t="s">
        <v>161</v>
      </c>
      <c r="I20" s="190" t="s">
        <v>162</v>
      </c>
    </row>
    <row r="21" spans="1:9" ht="15.75" thickBot="1" x14ac:dyDescent="0.3">
      <c r="A21" s="184">
        <v>14</v>
      </c>
      <c r="B21" s="185"/>
      <c r="C21" s="186" t="s">
        <v>109</v>
      </c>
      <c r="D21" s="186" t="s">
        <v>175</v>
      </c>
      <c r="E21" s="186" t="s">
        <v>176</v>
      </c>
      <c r="F21" s="187">
        <v>16.399999999999999</v>
      </c>
      <c r="G21" s="188" t="s">
        <v>139</v>
      </c>
      <c r="H21" s="189" t="s">
        <v>161</v>
      </c>
      <c r="I21" s="190" t="s">
        <v>162</v>
      </c>
    </row>
    <row r="22" spans="1:9" ht="15.75" thickBot="1" x14ac:dyDescent="0.3">
      <c r="A22" s="184">
        <v>15</v>
      </c>
      <c r="B22" s="185"/>
      <c r="C22" s="186" t="s">
        <v>110</v>
      </c>
      <c r="D22" s="186" t="s">
        <v>177</v>
      </c>
      <c r="E22" s="186" t="s">
        <v>178</v>
      </c>
      <c r="F22" s="187">
        <v>16.899999999999999</v>
      </c>
      <c r="G22" s="188" t="s">
        <v>139</v>
      </c>
      <c r="H22" s="189" t="s">
        <v>161</v>
      </c>
      <c r="I22" s="190" t="s">
        <v>162</v>
      </c>
    </row>
    <row r="23" spans="1:9" ht="15.75" thickBot="1" x14ac:dyDescent="0.3">
      <c r="A23" s="184">
        <v>16</v>
      </c>
      <c r="B23" s="185"/>
      <c r="C23" s="186" t="s">
        <v>179</v>
      </c>
      <c r="D23" s="186" t="s">
        <v>180</v>
      </c>
      <c r="E23" s="186" t="s">
        <v>181</v>
      </c>
      <c r="F23" s="187">
        <v>20.5</v>
      </c>
      <c r="G23" s="188" t="s">
        <v>139</v>
      </c>
      <c r="H23" s="189" t="s">
        <v>161</v>
      </c>
      <c r="I23" s="190" t="s">
        <v>162</v>
      </c>
    </row>
    <row r="24" spans="1:9" ht="15.75" thickBot="1" x14ac:dyDescent="0.3">
      <c r="A24" s="184">
        <v>17</v>
      </c>
      <c r="B24" s="185"/>
      <c r="C24" s="186" t="s">
        <v>182</v>
      </c>
      <c r="D24" s="186" t="s">
        <v>183</v>
      </c>
      <c r="E24" s="186" t="s">
        <v>184</v>
      </c>
      <c r="F24" s="187">
        <v>21</v>
      </c>
      <c r="G24" s="188" t="s">
        <v>139</v>
      </c>
      <c r="H24" s="189" t="s">
        <v>161</v>
      </c>
      <c r="I24" s="190" t="s">
        <v>162</v>
      </c>
    </row>
    <row r="25" spans="1:9" ht="15.75" thickBot="1" x14ac:dyDescent="0.3">
      <c r="A25" s="184">
        <v>18</v>
      </c>
      <c r="B25" s="185"/>
      <c r="C25" s="186" t="s">
        <v>185</v>
      </c>
      <c r="D25" s="186" t="s">
        <v>186</v>
      </c>
      <c r="E25" s="186" t="s">
        <v>187</v>
      </c>
      <c r="F25" s="187">
        <v>20.5</v>
      </c>
      <c r="G25" s="188" t="s">
        <v>139</v>
      </c>
      <c r="H25" s="189" t="s">
        <v>161</v>
      </c>
      <c r="I25" s="190" t="s">
        <v>162</v>
      </c>
    </row>
    <row r="26" spans="1:9" ht="15.75" thickBot="1" x14ac:dyDescent="0.3">
      <c r="A26" s="184">
        <v>19</v>
      </c>
      <c r="B26" s="185"/>
      <c r="C26" s="186" t="s">
        <v>188</v>
      </c>
      <c r="D26" s="186" t="s">
        <v>189</v>
      </c>
      <c r="E26" s="186" t="s">
        <v>190</v>
      </c>
      <c r="F26" s="187">
        <v>20.5</v>
      </c>
      <c r="G26" s="188" t="s">
        <v>139</v>
      </c>
      <c r="H26" s="189" t="s">
        <v>161</v>
      </c>
      <c r="I26" s="190" t="s">
        <v>162</v>
      </c>
    </row>
    <row r="27" spans="1:9" ht="68.25" customHeight="1" thickBot="1" x14ac:dyDescent="0.3">
      <c r="A27" s="260"/>
      <c r="B27" s="261"/>
      <c r="C27" s="261"/>
      <c r="D27" s="261"/>
      <c r="E27" s="261"/>
      <c r="F27" s="261"/>
      <c r="G27" s="272" t="s">
        <v>191</v>
      </c>
      <c r="H27" s="272"/>
      <c r="I27" s="273"/>
    </row>
    <row r="28" spans="1:9" ht="15.75" thickBot="1" x14ac:dyDescent="0.3">
      <c r="A28" s="191">
        <v>20</v>
      </c>
      <c r="B28" s="192"/>
      <c r="C28" s="193" t="s">
        <v>192</v>
      </c>
      <c r="D28" s="193" t="s">
        <v>193</v>
      </c>
      <c r="E28" s="193" t="s">
        <v>194</v>
      </c>
      <c r="F28" s="194">
        <v>14.7</v>
      </c>
      <c r="G28" s="188" t="s">
        <v>139</v>
      </c>
      <c r="H28" s="195" t="s">
        <v>161</v>
      </c>
      <c r="I28" s="196" t="s">
        <v>195</v>
      </c>
    </row>
    <row r="29" spans="1:9" ht="15.75" thickBot="1" x14ac:dyDescent="0.3">
      <c r="A29" s="191">
        <v>21</v>
      </c>
      <c r="B29" s="192"/>
      <c r="C29" s="193" t="s">
        <v>196</v>
      </c>
      <c r="D29" s="193" t="s">
        <v>197</v>
      </c>
      <c r="E29" s="193" t="s">
        <v>198</v>
      </c>
      <c r="F29" s="194">
        <v>15.2</v>
      </c>
      <c r="G29" s="188" t="s">
        <v>139</v>
      </c>
      <c r="H29" s="195" t="s">
        <v>161</v>
      </c>
      <c r="I29" s="196" t="s">
        <v>195</v>
      </c>
    </row>
    <row r="30" spans="1:9" ht="15.75" thickBot="1" x14ac:dyDescent="0.3">
      <c r="A30" s="191">
        <v>22</v>
      </c>
      <c r="B30" s="192"/>
      <c r="C30" s="193" t="s">
        <v>199</v>
      </c>
      <c r="D30" s="193" t="s">
        <v>200</v>
      </c>
      <c r="E30" s="193" t="s">
        <v>201</v>
      </c>
      <c r="F30" s="194">
        <v>14.7</v>
      </c>
      <c r="G30" s="188" t="s">
        <v>139</v>
      </c>
      <c r="H30" s="195" t="s">
        <v>161</v>
      </c>
      <c r="I30" s="196" t="s">
        <v>195</v>
      </c>
    </row>
    <row r="31" spans="1:9" ht="15.75" thickBot="1" x14ac:dyDescent="0.3">
      <c r="A31" s="191">
        <v>23</v>
      </c>
      <c r="B31" s="192"/>
      <c r="C31" s="193" t="s">
        <v>202</v>
      </c>
      <c r="D31" s="193" t="s">
        <v>203</v>
      </c>
      <c r="E31" s="193" t="s">
        <v>204</v>
      </c>
      <c r="F31" s="194">
        <v>15.2</v>
      </c>
      <c r="G31" s="188" t="s">
        <v>139</v>
      </c>
      <c r="H31" s="195" t="s">
        <v>161</v>
      </c>
      <c r="I31" s="196" t="s">
        <v>195</v>
      </c>
    </row>
    <row r="32" spans="1:9" ht="15.75" thickBot="1" x14ac:dyDescent="0.3">
      <c r="A32" s="191">
        <v>24</v>
      </c>
      <c r="B32" s="192"/>
      <c r="C32" s="193" t="s">
        <v>205</v>
      </c>
      <c r="D32" s="193" t="s">
        <v>206</v>
      </c>
      <c r="E32" s="193" t="s">
        <v>207</v>
      </c>
      <c r="F32" s="194">
        <v>16.7</v>
      </c>
      <c r="G32" s="188" t="s">
        <v>139</v>
      </c>
      <c r="H32" s="195" t="s">
        <v>161</v>
      </c>
      <c r="I32" s="196" t="s">
        <v>195</v>
      </c>
    </row>
    <row r="33" spans="1:9" ht="15.75" thickBot="1" x14ac:dyDescent="0.3">
      <c r="A33" s="191">
        <v>25</v>
      </c>
      <c r="B33" s="192"/>
      <c r="C33" s="193" t="s">
        <v>208</v>
      </c>
      <c r="D33" s="193" t="s">
        <v>209</v>
      </c>
      <c r="E33" s="193" t="s">
        <v>210</v>
      </c>
      <c r="F33" s="194">
        <v>16.7</v>
      </c>
      <c r="G33" s="188" t="s">
        <v>139</v>
      </c>
      <c r="H33" s="195" t="s">
        <v>161</v>
      </c>
      <c r="I33" s="196" t="s">
        <v>195</v>
      </c>
    </row>
    <row r="34" spans="1:9" ht="15.75" thickBot="1" x14ac:dyDescent="0.3">
      <c r="A34" s="191">
        <v>26</v>
      </c>
      <c r="B34" s="192"/>
      <c r="C34" s="193" t="s">
        <v>211</v>
      </c>
      <c r="D34" s="193" t="s">
        <v>212</v>
      </c>
      <c r="E34" s="193" t="s">
        <v>213</v>
      </c>
      <c r="F34" s="194">
        <v>21.3</v>
      </c>
      <c r="G34" s="188" t="s">
        <v>139</v>
      </c>
      <c r="H34" s="195" t="s">
        <v>161</v>
      </c>
      <c r="I34" s="196" t="s">
        <v>195</v>
      </c>
    </row>
    <row r="35" spans="1:9" ht="15.75" thickBot="1" x14ac:dyDescent="0.3">
      <c r="A35" s="191">
        <v>27</v>
      </c>
      <c r="B35" s="192"/>
      <c r="C35" s="193" t="s">
        <v>214</v>
      </c>
      <c r="D35" s="193" t="s">
        <v>215</v>
      </c>
      <c r="E35" s="193" t="s">
        <v>216</v>
      </c>
      <c r="F35" s="194">
        <v>20.8</v>
      </c>
      <c r="G35" s="188" t="s">
        <v>139</v>
      </c>
      <c r="H35" s="195" t="s">
        <v>161</v>
      </c>
      <c r="I35" s="196" t="s">
        <v>195</v>
      </c>
    </row>
    <row r="36" spans="1:9" ht="72" customHeight="1" thickBot="1" x14ac:dyDescent="0.3">
      <c r="A36" s="260"/>
      <c r="B36" s="261"/>
      <c r="C36" s="261"/>
      <c r="D36" s="261"/>
      <c r="E36" s="261"/>
      <c r="F36" s="261"/>
      <c r="G36" s="262" t="s">
        <v>217</v>
      </c>
      <c r="H36" s="262"/>
      <c r="I36" s="263"/>
    </row>
    <row r="37" spans="1:9" ht="15.75" thickBot="1" x14ac:dyDescent="0.3">
      <c r="A37" s="197">
        <v>28</v>
      </c>
      <c r="B37" s="192"/>
      <c r="C37" s="198" t="s">
        <v>218</v>
      </c>
      <c r="D37" s="198" t="s">
        <v>219</v>
      </c>
      <c r="E37" s="198" t="s">
        <v>220</v>
      </c>
      <c r="F37" s="199">
        <v>15.8</v>
      </c>
      <c r="G37" s="188" t="s">
        <v>139</v>
      </c>
      <c r="H37" s="200" t="s">
        <v>161</v>
      </c>
      <c r="I37" s="201" t="s">
        <v>221</v>
      </c>
    </row>
    <row r="38" spans="1:9" ht="15.75" thickBot="1" x14ac:dyDescent="0.3">
      <c r="A38" s="197">
        <v>29</v>
      </c>
      <c r="B38" s="192"/>
      <c r="C38" s="198" t="s">
        <v>222</v>
      </c>
      <c r="D38" s="198" t="s">
        <v>223</v>
      </c>
      <c r="E38" s="198" t="s">
        <v>224</v>
      </c>
      <c r="F38" s="202">
        <v>16.2</v>
      </c>
      <c r="G38" s="188" t="s">
        <v>139</v>
      </c>
      <c r="H38" s="200" t="s">
        <v>161</v>
      </c>
      <c r="I38" s="201" t="s">
        <v>221</v>
      </c>
    </row>
    <row r="41" spans="1:9" x14ac:dyDescent="0.25">
      <c r="B41" s="203"/>
    </row>
    <row r="42" spans="1:9" x14ac:dyDescent="0.25">
      <c r="B42" s="205" t="s">
        <v>225</v>
      </c>
    </row>
    <row r="43" spans="1:9" x14ac:dyDescent="0.25">
      <c r="B43" s="205" t="s">
        <v>226</v>
      </c>
    </row>
    <row r="44" spans="1:9" x14ac:dyDescent="0.25">
      <c r="B44" s="205" t="s">
        <v>227</v>
      </c>
    </row>
    <row r="45" spans="1:9" x14ac:dyDescent="0.25">
      <c r="B45" s="205"/>
    </row>
  </sheetData>
  <mergeCells count="20">
    <mergeCell ref="I5:I10"/>
    <mergeCell ref="A1:A2"/>
    <mergeCell ref="B1:B2"/>
    <mergeCell ref="C1:C2"/>
    <mergeCell ref="D1:D2"/>
    <mergeCell ref="E1:E2"/>
    <mergeCell ref="F1:F2"/>
    <mergeCell ref="G1:G2"/>
    <mergeCell ref="H1:H2"/>
    <mergeCell ref="I1:I2"/>
    <mergeCell ref="A3:I3"/>
    <mergeCell ref="A4:I4"/>
    <mergeCell ref="A36:F36"/>
    <mergeCell ref="G36:I36"/>
    <mergeCell ref="A11:I11"/>
    <mergeCell ref="A12:I12"/>
    <mergeCell ref="A13:F13"/>
    <mergeCell ref="G13:I13"/>
    <mergeCell ref="A27:F27"/>
    <mergeCell ref="G27:I27"/>
  </mergeCells>
  <pageMargins left="0.7" right="0.7" top="0.78740157499999996" bottom="0.78740157499999996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Tabelle4">
    <pageSetUpPr fitToPage="1"/>
  </sheetPr>
  <dimension ref="A1:N162"/>
  <sheetViews>
    <sheetView workbookViewId="0">
      <selection activeCell="J31" sqref="J31"/>
    </sheetView>
  </sheetViews>
  <sheetFormatPr baseColWidth="10" defaultRowHeight="15" x14ac:dyDescent="0.25"/>
  <cols>
    <col min="1" max="1" width="10.28515625" style="1" customWidth="1"/>
    <col min="2" max="2" width="13.28515625" style="1" customWidth="1"/>
    <col min="3" max="3" width="12" style="1" customWidth="1"/>
    <col min="4" max="4" width="10.28515625" style="1" customWidth="1"/>
    <col min="5" max="5" width="14.7109375" style="1" customWidth="1"/>
    <col min="6" max="6" width="18.85546875" style="1" bestFit="1" customWidth="1"/>
    <col min="7" max="7" width="14.140625" style="1" customWidth="1"/>
    <col min="8" max="8" width="11.42578125" style="2"/>
    <col min="9" max="9" width="9.28515625" style="2" customWidth="1"/>
    <col min="10" max="10" width="11.42578125" style="2"/>
    <col min="11" max="16384" width="11.42578125" style="1"/>
  </cols>
  <sheetData>
    <row r="1" spans="1:14" ht="20.25" customHeight="1" x14ac:dyDescent="0.35">
      <c r="C1" s="236" t="s">
        <v>44</v>
      </c>
      <c r="D1" s="236"/>
      <c r="I1" s="64" t="s">
        <v>35</v>
      </c>
    </row>
    <row r="2" spans="1:14" ht="33.75" x14ac:dyDescent="0.5">
      <c r="A2" s="72"/>
      <c r="B2" s="296" t="s">
        <v>43</v>
      </c>
      <c r="C2" s="296"/>
      <c r="D2" s="296"/>
      <c r="E2" s="296"/>
      <c r="F2" s="72"/>
      <c r="G2" s="72"/>
    </row>
    <row r="3" spans="1:14" ht="14.25" customHeight="1" x14ac:dyDescent="0.5">
      <c r="A3" s="47"/>
      <c r="B3" s="47"/>
      <c r="C3" s="47"/>
      <c r="D3" s="47"/>
      <c r="E3" s="47"/>
      <c r="F3" s="47"/>
      <c r="G3" s="47"/>
      <c r="I3" s="27"/>
    </row>
    <row r="4" spans="1:14" x14ac:dyDescent="0.25">
      <c r="A4" s="2" t="s">
        <v>0</v>
      </c>
      <c r="B4" s="22" t="s">
        <v>28</v>
      </c>
      <c r="C4" s="23"/>
      <c r="D4" s="24"/>
      <c r="E4" s="24"/>
      <c r="I4" s="28"/>
    </row>
    <row r="5" spans="1:14" x14ac:dyDescent="0.25">
      <c r="A5" s="1" t="s">
        <v>1</v>
      </c>
      <c r="B5" s="22"/>
      <c r="C5" s="23"/>
      <c r="D5" s="24"/>
      <c r="E5" s="24"/>
      <c r="I5" s="27"/>
    </row>
    <row r="6" spans="1:14" x14ac:dyDescent="0.25">
      <c r="A6" s="1" t="s">
        <v>2</v>
      </c>
      <c r="B6" s="22"/>
      <c r="C6" s="23"/>
      <c r="D6" s="24"/>
      <c r="E6" s="24"/>
      <c r="I6" s="28"/>
      <c r="N6" s="2"/>
    </row>
    <row r="7" spans="1:14" x14ac:dyDescent="0.25">
      <c r="B7" s="46" t="s">
        <v>26</v>
      </c>
    </row>
    <row r="8" spans="1:14" x14ac:dyDescent="0.25">
      <c r="A8" s="1" t="s">
        <v>24</v>
      </c>
      <c r="B8" s="11" t="s">
        <v>16</v>
      </c>
      <c r="C8" s="38">
        <v>60</v>
      </c>
      <c r="D8" s="12" t="s">
        <v>15</v>
      </c>
      <c r="F8" s="3">
        <v>4.1870000000000003</v>
      </c>
    </row>
    <row r="9" spans="1:14" x14ac:dyDescent="0.25">
      <c r="B9" s="13" t="s">
        <v>17</v>
      </c>
      <c r="C9" s="39">
        <v>40</v>
      </c>
      <c r="D9" s="8" t="s">
        <v>15</v>
      </c>
    </row>
    <row r="10" spans="1:14" x14ac:dyDescent="0.25">
      <c r="B10" s="30"/>
      <c r="C10" s="30"/>
      <c r="D10" s="30"/>
      <c r="E10" s="30"/>
      <c r="F10" s="238" t="s">
        <v>9</v>
      </c>
      <c r="G10" s="238"/>
      <c r="I10" s="29"/>
    </row>
    <row r="11" spans="1:14" x14ac:dyDescent="0.25">
      <c r="A11" s="9" t="s">
        <v>14</v>
      </c>
      <c r="B11" s="5" t="s">
        <v>4</v>
      </c>
      <c r="C11" s="5" t="s">
        <v>3</v>
      </c>
      <c r="D11" s="5" t="s">
        <v>5</v>
      </c>
      <c r="E11" s="5" t="s">
        <v>7</v>
      </c>
      <c r="F11" s="5" t="s">
        <v>8</v>
      </c>
      <c r="G11" s="6" t="s">
        <v>33</v>
      </c>
      <c r="I11" s="295" t="s">
        <v>34</v>
      </c>
      <c r="J11" s="295"/>
      <c r="K11" s="295"/>
      <c r="L11" s="295"/>
    </row>
    <row r="12" spans="1:14" x14ac:dyDescent="0.25">
      <c r="A12" s="10">
        <v>1</v>
      </c>
      <c r="B12" s="15" t="s">
        <v>20</v>
      </c>
      <c r="C12" s="16" t="s">
        <v>18</v>
      </c>
      <c r="D12" s="16">
        <v>1</v>
      </c>
      <c r="E12" s="18">
        <v>600</v>
      </c>
      <c r="F12" s="62">
        <f>IF(E12&gt;0,E12/1000/Daten!$P$4/($C$8-$C$9)*3600,"")</f>
        <v>25.794124671602578</v>
      </c>
      <c r="G12" s="14">
        <f ca="1">IF(E12&gt;0,INDIRECT("Daten!G"&amp;MATCH(F12,Daten!$F$5:$F$19,-1)+4),"")</f>
        <v>1</v>
      </c>
      <c r="I12" s="295"/>
      <c r="J12" s="295"/>
      <c r="K12" s="295"/>
      <c r="L12" s="295"/>
    </row>
    <row r="13" spans="1:14" x14ac:dyDescent="0.25">
      <c r="A13" s="7">
        <v>2</v>
      </c>
      <c r="B13" s="17"/>
      <c r="C13" s="18"/>
      <c r="D13" s="18"/>
      <c r="E13" s="18"/>
      <c r="F13" s="62" t="str">
        <f>IF(E13&gt;0,E13/1000/Daten!$P$4/($C$8-$C$9)*3600,"")</f>
        <v/>
      </c>
      <c r="G13" s="14" t="str">
        <f ca="1">IF(E13&gt;0,INDIRECT("Daten!G"&amp;MATCH(F13,Daten!$F$5:$F$19,-1)+4),"")</f>
        <v/>
      </c>
    </row>
    <row r="14" spans="1:14" x14ac:dyDescent="0.25">
      <c r="A14" s="7">
        <v>3</v>
      </c>
      <c r="B14" s="17"/>
      <c r="C14" s="18"/>
      <c r="D14" s="18"/>
      <c r="E14" s="18"/>
      <c r="F14" s="62" t="str">
        <f>IF(E14&gt;0,E14/1000/Daten!$P$4/($C$8-$C$9)*3600,"")</f>
        <v/>
      </c>
      <c r="G14" s="14" t="str">
        <f ca="1">IF(E14&gt;0,INDIRECT("Daten!G"&amp;MATCH(F14,Daten!$F$5:$F$19,-1)+4),"")</f>
        <v/>
      </c>
    </row>
    <row r="15" spans="1:14" x14ac:dyDescent="0.25">
      <c r="A15" s="10">
        <v>4</v>
      </c>
      <c r="B15" s="17"/>
      <c r="C15" s="18"/>
      <c r="D15" s="18"/>
      <c r="E15" s="18"/>
      <c r="F15" s="62" t="str">
        <f>IF(E15&gt;0,E15/1000/Daten!$P$4/($C$8-$C$9)*3600,"")</f>
        <v/>
      </c>
      <c r="G15" s="14" t="str">
        <f ca="1">IF(E15&gt;0,INDIRECT("Daten!G"&amp;MATCH(F15,Daten!$F$5:$F$19,-1)+4),"")</f>
        <v/>
      </c>
      <c r="I15" s="29"/>
    </row>
    <row r="16" spans="1:14" x14ac:dyDescent="0.25">
      <c r="A16" s="7">
        <v>5</v>
      </c>
      <c r="B16" s="17"/>
      <c r="C16" s="18"/>
      <c r="D16" s="18"/>
      <c r="E16" s="18"/>
      <c r="F16" s="62" t="str">
        <f>IF(E16&gt;0,E16/1000/Daten!$P$4/($C$8-$C$9)*3600,"")</f>
        <v/>
      </c>
      <c r="G16" s="14" t="str">
        <f ca="1">IF(E16&gt;0,INDIRECT("Daten!G"&amp;MATCH(F16,Daten!$F$5:$F$19,-1)+4),"")</f>
        <v/>
      </c>
    </row>
    <row r="17" spans="1:10" x14ac:dyDescent="0.25">
      <c r="A17" s="7">
        <v>6</v>
      </c>
      <c r="B17" s="17"/>
      <c r="C17" s="18"/>
      <c r="D17" s="18"/>
      <c r="E17" s="18"/>
      <c r="F17" s="62" t="str">
        <f>IF(E17&gt;0,E17/1000/Daten!$P$4/($C$8-$C$9)*3600,"")</f>
        <v/>
      </c>
      <c r="G17" s="14" t="str">
        <f ca="1">IF(E17&gt;0,INDIRECT("Daten!G"&amp;MATCH(F17,Daten!$F$5:$F$19,-1)+4),"")</f>
        <v/>
      </c>
    </row>
    <row r="18" spans="1:10" x14ac:dyDescent="0.25">
      <c r="A18" s="10">
        <v>7</v>
      </c>
      <c r="B18" s="17"/>
      <c r="C18" s="18"/>
      <c r="D18" s="18"/>
      <c r="E18" s="18"/>
      <c r="F18" s="62" t="str">
        <f>IF(E18&gt;0,E18/1000/Daten!$P$4/($C$8-$C$9)*3600,"")</f>
        <v/>
      </c>
      <c r="G18" s="14" t="str">
        <f ca="1">IF(E18&gt;0,INDIRECT("Daten!G"&amp;MATCH(F18,Daten!$F$5:$F$19,-1)+4),"")</f>
        <v/>
      </c>
    </row>
    <row r="19" spans="1:10" x14ac:dyDescent="0.25">
      <c r="A19" s="7">
        <v>8</v>
      </c>
      <c r="B19" s="17"/>
      <c r="C19" s="18"/>
      <c r="D19" s="18"/>
      <c r="E19" s="18"/>
      <c r="F19" s="62" t="str">
        <f>IF(E19&gt;0,E19/1000/Daten!$P$4/($C$8-$C$9)*3600,"")</f>
        <v/>
      </c>
      <c r="G19" s="14" t="str">
        <f ca="1">IF(E19&gt;0,INDIRECT("Daten!G"&amp;MATCH(F19,Daten!$F$5:$F$19,-1)+4),"")</f>
        <v/>
      </c>
    </row>
    <row r="20" spans="1:10" x14ac:dyDescent="0.25">
      <c r="A20" s="7">
        <v>9</v>
      </c>
      <c r="B20" s="17"/>
      <c r="C20" s="18"/>
      <c r="D20" s="18"/>
      <c r="E20" s="18"/>
      <c r="F20" s="62" t="str">
        <f>IF(E20&gt;0,E20/1000/Daten!$P$4/($C$8-$C$9)*3600,"")</f>
        <v/>
      </c>
      <c r="G20" s="14" t="str">
        <f ca="1">IF(E20&gt;0,INDIRECT("Daten!G"&amp;MATCH(F20,Daten!$F$5:$F$19,-1)+4),"")</f>
        <v/>
      </c>
    </row>
    <row r="21" spans="1:10" x14ac:dyDescent="0.25">
      <c r="A21" s="10">
        <v>10</v>
      </c>
      <c r="B21" s="17"/>
      <c r="C21" s="18"/>
      <c r="D21" s="18"/>
      <c r="E21" s="18"/>
      <c r="F21" s="62" t="str">
        <f>IF(E21&gt;0,E21/1000/Daten!$P$4/($C$8-$C$9)*3600,"")</f>
        <v/>
      </c>
      <c r="G21" s="14" t="str">
        <f ca="1">IF(E21&gt;0,INDIRECT("Daten!G"&amp;MATCH(F21,Daten!$F$5:$F$19,-1)+4),"")</f>
        <v/>
      </c>
    </row>
    <row r="22" spans="1:10" x14ac:dyDescent="0.25">
      <c r="A22" s="7">
        <v>11</v>
      </c>
      <c r="B22" s="17"/>
      <c r="C22" s="18"/>
      <c r="D22" s="18"/>
      <c r="E22" s="18"/>
      <c r="F22" s="62" t="str">
        <f>IF(E22&gt;0,E22/1000/Daten!$P$4/($C$8-$C$9)*3600,"")</f>
        <v/>
      </c>
      <c r="G22" s="14" t="str">
        <f ca="1">IF(E22&gt;0,INDIRECT("Daten!G"&amp;MATCH(F22,Daten!$F$5:$F$19,-1)+4),"")</f>
        <v/>
      </c>
    </row>
    <row r="23" spans="1:10" x14ac:dyDescent="0.25">
      <c r="A23" s="7">
        <v>12</v>
      </c>
      <c r="B23" s="17"/>
      <c r="C23" s="18"/>
      <c r="D23" s="18"/>
      <c r="E23" s="18"/>
      <c r="F23" s="62" t="str">
        <f>IF(E23&gt;0,E23/1000/Daten!$P$4/($C$8-$C$9)*3600,"")</f>
        <v/>
      </c>
      <c r="G23" s="14" t="str">
        <f ca="1">IF(E23&gt;0,INDIRECT("Daten!G"&amp;MATCH(F23,Daten!$F$5:$F$19,-1)+4),"")</f>
        <v/>
      </c>
    </row>
    <row r="24" spans="1:10" x14ac:dyDescent="0.25">
      <c r="A24" s="10">
        <v>13</v>
      </c>
      <c r="B24" s="17"/>
      <c r="C24" s="18"/>
      <c r="D24" s="18"/>
      <c r="E24" s="18"/>
      <c r="F24" s="62" t="str">
        <f>IF(E24&gt;0,E24/1000/Daten!$P$4/($C$8-$C$9)*3600,"")</f>
        <v/>
      </c>
      <c r="G24" s="14" t="str">
        <f ca="1">IF(E24&gt;0,INDIRECT("Daten!G"&amp;MATCH(F24,Daten!$F$5:$F$19,-1)+4),"")</f>
        <v/>
      </c>
    </row>
    <row r="25" spans="1:10" x14ac:dyDescent="0.25">
      <c r="A25" s="7">
        <v>14</v>
      </c>
      <c r="B25" s="17"/>
      <c r="C25" s="18"/>
      <c r="D25" s="18"/>
      <c r="E25" s="18"/>
      <c r="F25" s="62" t="str">
        <f>IF(E25&gt;0,E25/1000/Daten!$P$4/($C$8-$C$9)*3600,"")</f>
        <v/>
      </c>
      <c r="G25" s="14" t="str">
        <f ca="1">IF(E25&gt;0,INDIRECT("Daten!G"&amp;MATCH(F25,Daten!$F$5:$F$19,-1)+4),"")</f>
        <v/>
      </c>
    </row>
    <row r="26" spans="1:10" x14ac:dyDescent="0.25">
      <c r="A26" s="7">
        <v>15</v>
      </c>
      <c r="B26" s="17"/>
      <c r="C26" s="18"/>
      <c r="D26" s="18"/>
      <c r="E26" s="18"/>
      <c r="F26" s="62" t="str">
        <f>IF(E26&gt;0,E26/1000/Daten!$P$4/($C$8-$C$9)*3600,"")</f>
        <v/>
      </c>
      <c r="G26" s="14" t="str">
        <f ca="1">IF(E26&gt;0,INDIRECT("Daten!G"&amp;MATCH(F26,Daten!$F$5:$F$19,-1)+4),"")</f>
        <v/>
      </c>
    </row>
    <row r="27" spans="1:10" x14ac:dyDescent="0.25">
      <c r="A27" s="10">
        <v>16</v>
      </c>
      <c r="B27" s="17"/>
      <c r="C27" s="18"/>
      <c r="D27" s="18"/>
      <c r="E27" s="18"/>
      <c r="F27" s="62" t="str">
        <f>IF(E27&gt;0,E27/1000/Daten!$P$4/($C$8-$C$9)*3600,"")</f>
        <v/>
      </c>
      <c r="G27" s="14" t="str">
        <f ca="1">IF(E27&gt;0,INDIRECT("Daten!G"&amp;MATCH(F27,Daten!$F$5:$F$19,-1)+4),"")</f>
        <v/>
      </c>
    </row>
    <row r="28" spans="1:10" x14ac:dyDescent="0.25">
      <c r="A28" s="7">
        <v>17</v>
      </c>
      <c r="B28" s="17"/>
      <c r="C28" s="18"/>
      <c r="D28" s="18"/>
      <c r="E28" s="18"/>
      <c r="F28" s="62" t="str">
        <f>IF(E28&gt;0,E28/1000/Daten!$P$4/($C$8-$C$9)*3600,"")</f>
        <v/>
      </c>
      <c r="G28" s="14" t="str">
        <f ca="1">IF(E28&gt;0,INDIRECT("Daten!G"&amp;MATCH(F28,Daten!$F$5:$F$19,-1)+4),"")</f>
        <v/>
      </c>
    </row>
    <row r="29" spans="1:10" x14ac:dyDescent="0.25">
      <c r="A29" s="7">
        <v>18</v>
      </c>
      <c r="B29" s="17"/>
      <c r="C29" s="18"/>
      <c r="D29" s="18"/>
      <c r="E29" s="18"/>
      <c r="F29" s="62" t="str">
        <f>IF(E29&gt;0,E29/1000/Daten!$P$4/($C$8-$C$9)*3600,"")</f>
        <v/>
      </c>
      <c r="G29" s="14" t="str">
        <f ca="1">IF(E29&gt;0,INDIRECT("Daten!G"&amp;MATCH(F29,Daten!$F$5:$F$19,-1)+4),"")</f>
        <v/>
      </c>
    </row>
    <row r="30" spans="1:10" x14ac:dyDescent="0.25">
      <c r="A30" s="10">
        <v>19</v>
      </c>
      <c r="B30" s="17"/>
      <c r="C30" s="18"/>
      <c r="D30" s="18"/>
      <c r="E30" s="18"/>
      <c r="F30" s="62" t="str">
        <f>IF(E30&gt;0,E30/1000/Daten!$P$4/($C$8-$C$9)*3600,"")</f>
        <v/>
      </c>
      <c r="G30" s="14" t="str">
        <f ca="1">IF(E30&gt;0,INDIRECT("Daten!G"&amp;MATCH(F30,Daten!$F$5:$F$19,-1)+4),"")</f>
        <v/>
      </c>
    </row>
    <row r="31" spans="1:10" x14ac:dyDescent="0.25">
      <c r="A31" s="7">
        <v>20</v>
      </c>
      <c r="B31" s="17"/>
      <c r="C31" s="18"/>
      <c r="D31" s="18"/>
      <c r="E31" s="18"/>
      <c r="F31" s="62" t="str">
        <f>IF(E31&gt;0,E31/1000/Daten!$P$4/($C$8-$C$9)*3600,"")</f>
        <v/>
      </c>
      <c r="G31" s="14" t="str">
        <f ca="1">IF(E31&gt;0,INDIRECT("Daten!G"&amp;MATCH(F31,Daten!$F$5:$F$19,-1)+4),"")</f>
        <v/>
      </c>
      <c r="I31" s="19"/>
      <c r="J31" s="20"/>
    </row>
    <row r="32" spans="1:10" x14ac:dyDescent="0.25">
      <c r="A32" s="7">
        <v>21</v>
      </c>
      <c r="B32" s="17"/>
      <c r="C32" s="18"/>
      <c r="D32" s="18"/>
      <c r="E32" s="18"/>
      <c r="F32" s="62" t="str">
        <f>IF(E32&gt;0,E32/1000/Daten!$P$4/($C$8-$C$9)*3600,"")</f>
        <v/>
      </c>
      <c r="G32" s="14" t="str">
        <f ca="1">IF(E32&gt;0,INDIRECT("Daten!G"&amp;MATCH(F32,Daten!$F$5:$F$19,-1)+4),"")</f>
        <v/>
      </c>
    </row>
    <row r="33" spans="1:7" x14ac:dyDescent="0.25">
      <c r="A33" s="10">
        <v>22</v>
      </c>
      <c r="B33" s="17"/>
      <c r="C33" s="18"/>
      <c r="D33" s="18"/>
      <c r="E33" s="18"/>
      <c r="F33" s="62" t="str">
        <f>IF(E33&gt;0,E33/1000/Daten!$P$4/($C$8-$C$9)*3600,"")</f>
        <v/>
      </c>
      <c r="G33" s="14" t="str">
        <f ca="1">IF(E33&gt;0,INDIRECT("Daten!G"&amp;MATCH(F33,Daten!$F$5:$F$19,-1)+4),"")</f>
        <v/>
      </c>
    </row>
    <row r="34" spans="1:7" x14ac:dyDescent="0.25">
      <c r="A34" s="7">
        <v>23</v>
      </c>
      <c r="B34" s="17"/>
      <c r="C34" s="18"/>
      <c r="D34" s="18"/>
      <c r="E34" s="18"/>
      <c r="F34" s="62" t="str">
        <f>IF(E34&gt;0,E34/1000/Daten!$P$4/($C$8-$C$9)*3600,"")</f>
        <v/>
      </c>
      <c r="G34" s="14" t="str">
        <f ca="1">IF(E34&gt;0,INDIRECT("Daten!G"&amp;MATCH(F34,Daten!$F$5:$F$19,-1)+4),"")</f>
        <v/>
      </c>
    </row>
    <row r="35" spans="1:7" x14ac:dyDescent="0.25">
      <c r="A35" s="7">
        <v>24</v>
      </c>
      <c r="B35" s="17"/>
      <c r="C35" s="18"/>
      <c r="D35" s="18"/>
      <c r="E35" s="18"/>
      <c r="F35" s="62" t="str">
        <f>IF(E35&gt;0,E35/1000/Daten!$P$4/($C$8-$C$9)*3600,"")</f>
        <v/>
      </c>
      <c r="G35" s="14" t="str">
        <f ca="1">IF(E35&gt;0,INDIRECT("Daten!G"&amp;MATCH(F35,Daten!$F$5:$F$19,-1)+4),"")</f>
        <v/>
      </c>
    </row>
    <row r="36" spans="1:7" x14ac:dyDescent="0.25">
      <c r="A36" s="10">
        <v>25</v>
      </c>
      <c r="B36" s="17"/>
      <c r="C36" s="18"/>
      <c r="D36" s="18"/>
      <c r="E36" s="18"/>
      <c r="F36" s="62" t="str">
        <f>IF(E36&gt;0,E36/1000/Daten!$P$4/($C$8-$C$9)*3600,"")</f>
        <v/>
      </c>
      <c r="G36" s="14" t="str">
        <f ca="1">IF(E36&gt;0,INDIRECT("Daten!G"&amp;MATCH(F36,Daten!$F$5:$F$19,-1)+4),"")</f>
        <v/>
      </c>
    </row>
    <row r="37" spans="1:7" x14ac:dyDescent="0.25">
      <c r="A37" s="7">
        <v>26</v>
      </c>
      <c r="B37" s="17"/>
      <c r="C37" s="18"/>
      <c r="D37" s="18"/>
      <c r="E37" s="18"/>
      <c r="F37" s="62" t="str">
        <f>IF(E37&gt;0,E37/1000/Daten!$P$4/($C$8-$C$9)*3600,"")</f>
        <v/>
      </c>
      <c r="G37" s="14" t="str">
        <f ca="1">IF(E37&gt;0,INDIRECT("Daten!G"&amp;MATCH(F37,Daten!$F$5:$F$19,-1)+4),"")</f>
        <v/>
      </c>
    </row>
    <row r="38" spans="1:7" x14ac:dyDescent="0.25">
      <c r="A38" s="7">
        <v>27</v>
      </c>
      <c r="B38" s="17"/>
      <c r="C38" s="18"/>
      <c r="D38" s="18"/>
      <c r="E38" s="18"/>
      <c r="F38" s="62" t="str">
        <f>IF(E38&gt;0,E38/1000/Daten!$P$4/($C$8-$C$9)*3600,"")</f>
        <v/>
      </c>
      <c r="G38" s="14" t="str">
        <f ca="1">IF(E38&gt;0,INDIRECT("Daten!G"&amp;MATCH(F38,Daten!$F$5:$F$19,-1)+4),"")</f>
        <v/>
      </c>
    </row>
    <row r="39" spans="1:7" x14ac:dyDescent="0.25">
      <c r="A39" s="10">
        <v>28</v>
      </c>
      <c r="B39" s="17"/>
      <c r="C39" s="18"/>
      <c r="D39" s="18"/>
      <c r="E39" s="18"/>
      <c r="F39" s="62" t="str">
        <f>IF(E39&gt;0,E39/1000/Daten!$P$4/($C$8-$C$9)*3600,"")</f>
        <v/>
      </c>
      <c r="G39" s="14" t="str">
        <f ca="1">IF(E39&gt;0,INDIRECT("Daten!G"&amp;MATCH(F39,Daten!$F$5:$F$19,-1)+4),"")</f>
        <v/>
      </c>
    </row>
    <row r="40" spans="1:7" x14ac:dyDescent="0.25">
      <c r="A40" s="7">
        <v>29</v>
      </c>
      <c r="B40" s="17"/>
      <c r="C40" s="18"/>
      <c r="D40" s="18"/>
      <c r="E40" s="18"/>
      <c r="F40" s="62" t="str">
        <f>IF(E40&gt;0,E40/1000/Daten!$P$4/($C$8-$C$9)*3600,"")</f>
        <v/>
      </c>
      <c r="G40" s="14" t="str">
        <f ca="1">IF(E40&gt;0,INDIRECT("Daten!G"&amp;MATCH(F40,Daten!$F$5:$F$19,-1)+4),"")</f>
        <v/>
      </c>
    </row>
    <row r="41" spans="1:7" x14ac:dyDescent="0.25">
      <c r="A41" s="7">
        <v>30</v>
      </c>
      <c r="B41" s="17"/>
      <c r="C41" s="18"/>
      <c r="D41" s="18"/>
      <c r="E41" s="18"/>
      <c r="F41" s="62" t="str">
        <f>IF(E41&gt;0,E41/1000/Daten!$P$4/($C$8-$C$9)*3600,"")</f>
        <v/>
      </c>
      <c r="G41" s="14" t="str">
        <f ca="1">IF(E41&gt;0,INDIRECT("Daten!G"&amp;MATCH(F41,Daten!$F$5:$F$19,-1)+4),"")</f>
        <v/>
      </c>
    </row>
    <row r="42" spans="1:7" x14ac:dyDescent="0.25">
      <c r="A42" s="10">
        <v>31</v>
      </c>
      <c r="B42" s="17"/>
      <c r="C42" s="18"/>
      <c r="D42" s="18"/>
      <c r="E42" s="18"/>
      <c r="F42" s="62" t="str">
        <f>IF(E42&gt;0,E42/1000/Daten!$P$4/($C$8-$C$9)*3600,"")</f>
        <v/>
      </c>
      <c r="G42" s="14" t="str">
        <f ca="1">IF(E42&gt;0,INDIRECT("Daten!G"&amp;MATCH(F42,Daten!$F$5:$F$19,-1)+4),"")</f>
        <v/>
      </c>
    </row>
    <row r="43" spans="1:7" x14ac:dyDescent="0.25">
      <c r="A43" s="7">
        <v>32</v>
      </c>
      <c r="B43" s="17"/>
      <c r="C43" s="18"/>
      <c r="D43" s="18"/>
      <c r="E43" s="18"/>
      <c r="F43" s="62" t="str">
        <f>IF(E43&gt;0,E43/1000/Daten!$P$4/($C$8-$C$9)*3600,"")</f>
        <v/>
      </c>
      <c r="G43" s="14" t="str">
        <f ca="1">IF(E43&gt;0,INDIRECT("Daten!G"&amp;MATCH(F43,Daten!$F$5:$F$19,-1)+4),"")</f>
        <v/>
      </c>
    </row>
    <row r="44" spans="1:7" x14ac:dyDescent="0.25">
      <c r="A44" s="7">
        <v>33</v>
      </c>
      <c r="B44" s="17"/>
      <c r="C44" s="18"/>
      <c r="D44" s="18"/>
      <c r="E44" s="18"/>
      <c r="F44" s="62" t="str">
        <f>IF(E44&gt;0,E44/1000/Daten!$P$4/($C$8-$C$9)*3600,"")</f>
        <v/>
      </c>
      <c r="G44" s="14" t="str">
        <f ca="1">IF(E44&gt;0,INDIRECT("Daten!G"&amp;MATCH(F44,Daten!$F$5:$F$19,-1)+4),"")</f>
        <v/>
      </c>
    </row>
    <row r="45" spans="1:7" x14ac:dyDescent="0.25">
      <c r="A45" s="10">
        <v>34</v>
      </c>
      <c r="B45" s="17"/>
      <c r="C45" s="18"/>
      <c r="D45" s="18"/>
      <c r="E45" s="18"/>
      <c r="F45" s="62" t="str">
        <f>IF(E45&gt;0,E45/1000/Daten!$P$4/($C$8-$C$9)*3600,"")</f>
        <v/>
      </c>
      <c r="G45" s="14" t="str">
        <f ca="1">IF(E45&gt;0,INDIRECT("Daten!G"&amp;MATCH(F45,Daten!$F$5:$F$19,-1)+4),"")</f>
        <v/>
      </c>
    </row>
    <row r="46" spans="1:7" x14ac:dyDescent="0.25">
      <c r="A46" s="7">
        <v>35</v>
      </c>
      <c r="B46" s="17"/>
      <c r="C46" s="18"/>
      <c r="D46" s="18"/>
      <c r="E46" s="18"/>
      <c r="F46" s="62" t="str">
        <f>IF(E46&gt;0,E46/1000/Daten!$P$4/($C$8-$C$9)*3600,"")</f>
        <v/>
      </c>
      <c r="G46" s="14" t="str">
        <f ca="1">IF(E46&gt;0,INDIRECT("Daten!G"&amp;MATCH(F46,Daten!$F$5:$F$19,-1)+4),"")</f>
        <v/>
      </c>
    </row>
    <row r="47" spans="1:7" x14ac:dyDescent="0.25">
      <c r="A47" s="7">
        <v>36</v>
      </c>
      <c r="B47" s="17"/>
      <c r="C47" s="18"/>
      <c r="D47" s="18"/>
      <c r="E47" s="18"/>
      <c r="F47" s="62" t="str">
        <f>IF(E47&gt;0,E47/1000/Daten!$P$4/($C$8-$C$9)*3600,"")</f>
        <v/>
      </c>
      <c r="G47" s="14" t="str">
        <f ca="1">IF(E47&gt;0,INDIRECT("Daten!G"&amp;MATCH(F47,Daten!$F$5:$F$19,-1)+4),"")</f>
        <v/>
      </c>
    </row>
    <row r="48" spans="1:7" x14ac:dyDescent="0.25">
      <c r="A48" s="10">
        <v>37</v>
      </c>
      <c r="B48" s="17"/>
      <c r="C48" s="18"/>
      <c r="D48" s="18"/>
      <c r="E48" s="18"/>
      <c r="F48" s="62" t="str">
        <f>IF(E48&gt;0,E48/1000/Daten!$P$4/($C$8-$C$9)*3600,"")</f>
        <v/>
      </c>
      <c r="G48" s="14" t="str">
        <f ca="1">IF(E48&gt;0,INDIRECT("Daten!G"&amp;MATCH(F48,Daten!$F$5:$F$19,-1)+4),"")</f>
        <v/>
      </c>
    </row>
    <row r="49" spans="1:7" x14ac:dyDescent="0.25">
      <c r="A49" s="7">
        <v>38</v>
      </c>
      <c r="B49" s="17"/>
      <c r="C49" s="18"/>
      <c r="D49" s="18"/>
      <c r="E49" s="18"/>
      <c r="F49" s="62" t="str">
        <f>IF(E49&gt;0,E49/1000/Daten!$P$4/($C$8-$C$9)*3600,"")</f>
        <v/>
      </c>
      <c r="G49" s="14" t="str">
        <f ca="1">IF(E49&gt;0,INDIRECT("Daten!G"&amp;MATCH(F49,Daten!$F$5:$F$19,-1)+4),"")</f>
        <v/>
      </c>
    </row>
    <row r="50" spans="1:7" x14ac:dyDescent="0.25">
      <c r="A50" s="7">
        <v>39</v>
      </c>
      <c r="B50" s="17"/>
      <c r="C50" s="18"/>
      <c r="D50" s="18"/>
      <c r="E50" s="18"/>
      <c r="F50" s="62" t="str">
        <f>IF(E50&gt;0,E50/1000/Daten!$P$4/($C$8-$C$9)*3600,"")</f>
        <v/>
      </c>
      <c r="G50" s="14" t="str">
        <f ca="1">IF(E50&gt;0,INDIRECT("Daten!G"&amp;MATCH(F50,Daten!$F$5:$F$19,-1)+4),"")</f>
        <v/>
      </c>
    </row>
    <row r="51" spans="1:7" x14ac:dyDescent="0.25">
      <c r="A51" s="10">
        <v>40</v>
      </c>
      <c r="B51" s="17"/>
      <c r="C51" s="18"/>
      <c r="D51" s="18"/>
      <c r="E51" s="18"/>
      <c r="F51" s="62" t="str">
        <f>IF(E51&gt;0,E51/1000/Daten!$P$4/($C$8-$C$9)*3600,"")</f>
        <v/>
      </c>
      <c r="G51" s="14" t="str">
        <f ca="1">IF(E51&gt;0,INDIRECT("Daten!G"&amp;MATCH(F51,Daten!$F$5:$F$19,-1)+4),"")</f>
        <v/>
      </c>
    </row>
    <row r="52" spans="1:7" x14ac:dyDescent="0.25">
      <c r="A52" s="7">
        <v>41</v>
      </c>
      <c r="B52" s="17"/>
      <c r="C52" s="18"/>
      <c r="D52" s="18"/>
      <c r="E52" s="18"/>
      <c r="F52" s="62" t="str">
        <f>IF(E52&gt;0,E52/1000/Daten!$P$4/($C$8-$C$9)*3600,"")</f>
        <v/>
      </c>
      <c r="G52" s="14" t="str">
        <f ca="1">IF(E52&gt;0,INDIRECT("Daten!G"&amp;MATCH(F52,Daten!$F$5:$F$19,-1)+4),"")</f>
        <v/>
      </c>
    </row>
    <row r="53" spans="1:7" x14ac:dyDescent="0.25">
      <c r="A53" s="7">
        <v>42</v>
      </c>
      <c r="B53" s="17"/>
      <c r="C53" s="18"/>
      <c r="D53" s="18"/>
      <c r="E53" s="18"/>
      <c r="F53" s="62" t="str">
        <f>IF(E53&gt;0,E53/1000/Daten!$P$4/($C$8-$C$9)*3600,"")</f>
        <v/>
      </c>
      <c r="G53" s="14" t="str">
        <f ca="1">IF(E53&gt;0,INDIRECT("Daten!G"&amp;MATCH(F53,Daten!$F$5:$F$19,-1)+4),"")</f>
        <v/>
      </c>
    </row>
    <row r="54" spans="1:7" x14ac:dyDescent="0.25">
      <c r="A54" s="10">
        <v>43</v>
      </c>
      <c r="B54" s="17"/>
      <c r="C54" s="18"/>
      <c r="D54" s="18"/>
      <c r="E54" s="18"/>
      <c r="F54" s="62" t="str">
        <f>IF(E54&gt;0,E54/1000/Daten!$P$4/($C$8-$C$9)*3600,"")</f>
        <v/>
      </c>
      <c r="G54" s="14" t="str">
        <f ca="1">IF(E54&gt;0,INDIRECT("Daten!G"&amp;MATCH(F54,Daten!$F$5:$F$19,-1)+4),"")</f>
        <v/>
      </c>
    </row>
    <row r="55" spans="1:7" x14ac:dyDescent="0.25">
      <c r="A55" s="7">
        <v>44</v>
      </c>
      <c r="B55" s="17"/>
      <c r="C55" s="18"/>
      <c r="D55" s="18"/>
      <c r="E55" s="18"/>
      <c r="F55" s="62" t="str">
        <f>IF(E55&gt;0,E55/1000/Daten!$P$4/($C$8-$C$9)*3600,"")</f>
        <v/>
      </c>
      <c r="G55" s="14" t="str">
        <f ca="1">IF(E55&gt;0,INDIRECT("Daten!G"&amp;MATCH(F55,Daten!$F$5:$F$19,-1)+4),"")</f>
        <v/>
      </c>
    </row>
    <row r="56" spans="1:7" x14ac:dyDescent="0.25">
      <c r="A56" s="7">
        <v>45</v>
      </c>
      <c r="B56" s="17"/>
      <c r="C56" s="18"/>
      <c r="D56" s="18"/>
      <c r="E56" s="18"/>
      <c r="F56" s="62" t="str">
        <f>IF(E56&gt;0,E56/1000/Daten!$P$4/($C$8-$C$9)*3600,"")</f>
        <v/>
      </c>
      <c r="G56" s="14" t="str">
        <f ca="1">IF(E56&gt;0,INDIRECT("Daten!G"&amp;MATCH(F56,Daten!$F$5:$F$19,-1)+4),"")</f>
        <v/>
      </c>
    </row>
    <row r="57" spans="1:7" x14ac:dyDescent="0.25">
      <c r="A57" s="10">
        <v>46</v>
      </c>
      <c r="B57" s="17"/>
      <c r="C57" s="18"/>
      <c r="D57" s="18"/>
      <c r="E57" s="18"/>
      <c r="F57" s="62" t="str">
        <f>IF(E57&gt;0,E57/1000/Daten!$P$4/($C$8-$C$9)*3600,"")</f>
        <v/>
      </c>
      <c r="G57" s="14" t="str">
        <f ca="1">IF(E57&gt;0,INDIRECT("Daten!G"&amp;MATCH(F57,Daten!$F$5:$F$19,-1)+4),"")</f>
        <v/>
      </c>
    </row>
    <row r="58" spans="1:7" x14ac:dyDescent="0.25">
      <c r="A58" s="7">
        <v>47</v>
      </c>
      <c r="B58" s="17"/>
      <c r="C58" s="18"/>
      <c r="D58" s="18"/>
      <c r="E58" s="18"/>
      <c r="F58" s="62" t="str">
        <f>IF(E58&gt;0,E58/1000/Daten!$P$4/($C$8-$C$9)*3600,"")</f>
        <v/>
      </c>
      <c r="G58" s="14" t="str">
        <f ca="1">IF(E58&gt;0,INDIRECT("Daten!G"&amp;MATCH(F58,Daten!$F$5:$F$19,-1)+4),"")</f>
        <v/>
      </c>
    </row>
    <row r="59" spans="1:7" x14ac:dyDescent="0.25">
      <c r="A59" s="7">
        <v>48</v>
      </c>
      <c r="B59" s="17"/>
      <c r="C59" s="18"/>
      <c r="D59" s="18"/>
      <c r="E59" s="18"/>
      <c r="F59" s="62" t="str">
        <f>IF(E59&gt;0,E59/1000/Daten!$P$4/($C$8-$C$9)*3600,"")</f>
        <v/>
      </c>
      <c r="G59" s="14" t="str">
        <f ca="1">IF(E59&gt;0,INDIRECT("Daten!G"&amp;MATCH(F59,Daten!$F$5:$F$19,-1)+4),"")</f>
        <v/>
      </c>
    </row>
    <row r="60" spans="1:7" x14ac:dyDescent="0.25">
      <c r="A60" s="10">
        <v>49</v>
      </c>
      <c r="B60" s="17"/>
      <c r="C60" s="18"/>
      <c r="D60" s="18"/>
      <c r="E60" s="18"/>
      <c r="F60" s="62" t="str">
        <f>IF(E60&gt;0,E60/1000/Daten!$P$4/($C$8-$C$9)*3600,"")</f>
        <v/>
      </c>
      <c r="G60" s="14" t="str">
        <f ca="1">IF(E60&gt;0,INDIRECT("Daten!G"&amp;MATCH(F60,Daten!$F$5:$F$19,-1)+4),"")</f>
        <v/>
      </c>
    </row>
    <row r="61" spans="1:7" x14ac:dyDescent="0.25">
      <c r="A61" s="7">
        <v>50</v>
      </c>
      <c r="B61" s="17"/>
      <c r="C61" s="18"/>
      <c r="D61" s="18"/>
      <c r="E61" s="18"/>
      <c r="F61" s="62" t="str">
        <f>IF(E61&gt;0,E61/1000/Daten!$P$4/($C$8-$C$9)*3600,"")</f>
        <v/>
      </c>
      <c r="G61" s="14" t="str">
        <f ca="1">IF(E61&gt;0,INDIRECT("Daten!G"&amp;MATCH(F61,Daten!$F$5:$F$19,-1)+4),"")</f>
        <v/>
      </c>
    </row>
    <row r="62" spans="1:7" x14ac:dyDescent="0.25">
      <c r="A62" s="7">
        <v>51</v>
      </c>
      <c r="B62" s="17"/>
      <c r="C62" s="18"/>
      <c r="D62" s="18"/>
      <c r="E62" s="18"/>
      <c r="F62" s="62" t="str">
        <f>IF(E62&gt;0,E62/1000/Daten!$P$4/($C$8-$C$9)*3600,"")</f>
        <v/>
      </c>
      <c r="G62" s="14" t="str">
        <f ca="1">IF(E62&gt;0,INDIRECT("Daten!G"&amp;MATCH(F62,Daten!$F$5:$F$19,-1)+4),"")</f>
        <v/>
      </c>
    </row>
    <row r="63" spans="1:7" x14ac:dyDescent="0.25">
      <c r="A63" s="7">
        <v>52</v>
      </c>
      <c r="B63" s="17"/>
      <c r="C63" s="18"/>
      <c r="D63" s="18"/>
      <c r="E63" s="18"/>
      <c r="F63" s="62" t="str">
        <f>IF(E63&gt;0,E63/1000/Daten!$P$4/($C$8-$C$9)*3600,"")</f>
        <v/>
      </c>
      <c r="G63" s="14" t="str">
        <f ca="1">IF(E63&gt;0,INDIRECT("Daten!G"&amp;MATCH(F63,Daten!$F$5:$F$19,-1)+4),"")</f>
        <v/>
      </c>
    </row>
    <row r="64" spans="1:7" x14ac:dyDescent="0.25">
      <c r="A64" s="7">
        <v>53</v>
      </c>
      <c r="B64" s="17"/>
      <c r="C64" s="18"/>
      <c r="D64" s="18"/>
      <c r="E64" s="18"/>
      <c r="F64" s="62" t="str">
        <f>IF(E64&gt;0,E64/1000/Daten!$P$4/($C$8-$C$9)*3600,"")</f>
        <v/>
      </c>
      <c r="G64" s="14" t="str">
        <f ca="1">IF(E64&gt;0,INDIRECT("Daten!G"&amp;MATCH(F64,Daten!$F$5:$F$19,-1)+4),"")</f>
        <v/>
      </c>
    </row>
    <row r="65" spans="1:7" x14ac:dyDescent="0.25">
      <c r="A65" s="7">
        <v>54</v>
      </c>
      <c r="B65" s="17"/>
      <c r="C65" s="18"/>
      <c r="D65" s="18"/>
      <c r="E65" s="18"/>
      <c r="F65" s="62" t="str">
        <f>IF(E65&gt;0,E65/1000/Daten!$P$4/($C$8-$C$9)*3600,"")</f>
        <v/>
      </c>
      <c r="G65" s="14" t="str">
        <f ca="1">IF(E65&gt;0,INDIRECT("Daten!G"&amp;MATCH(F65,Daten!$F$5:$F$19,-1)+4),"")</f>
        <v/>
      </c>
    </row>
    <row r="66" spans="1:7" x14ac:dyDescent="0.25">
      <c r="A66" s="7">
        <v>55</v>
      </c>
      <c r="B66" s="17"/>
      <c r="C66" s="18"/>
      <c r="D66" s="18"/>
      <c r="E66" s="18"/>
      <c r="F66" s="62" t="str">
        <f>IF(E66&gt;0,E66/1000/Daten!$P$4/($C$8-$C$9)*3600,"")</f>
        <v/>
      </c>
      <c r="G66" s="14" t="str">
        <f ca="1">IF(E66&gt;0,INDIRECT("Daten!G"&amp;MATCH(F66,Daten!$F$5:$F$19,-1)+4),"")</f>
        <v/>
      </c>
    </row>
    <row r="67" spans="1:7" x14ac:dyDescent="0.25">
      <c r="A67" s="7">
        <v>56</v>
      </c>
      <c r="B67" s="17"/>
      <c r="C67" s="18"/>
      <c r="D67" s="18"/>
      <c r="E67" s="18"/>
      <c r="F67" s="62" t="str">
        <f>IF(E67&gt;0,E67/1000/Daten!$P$4/($C$8-$C$9)*3600,"")</f>
        <v/>
      </c>
      <c r="G67" s="14" t="str">
        <f ca="1">IF(E67&gt;0,INDIRECT("Daten!G"&amp;MATCH(F67,Daten!$F$5:$F$19,-1)+4),"")</f>
        <v/>
      </c>
    </row>
    <row r="68" spans="1:7" x14ac:dyDescent="0.25">
      <c r="A68" s="7">
        <v>57</v>
      </c>
      <c r="B68" s="17"/>
      <c r="C68" s="18"/>
      <c r="D68" s="18"/>
      <c r="E68" s="18"/>
      <c r="F68" s="62" t="str">
        <f>IF(E68&gt;0,E68/1000/Daten!$P$4/($C$8-$C$9)*3600,"")</f>
        <v/>
      </c>
      <c r="G68" s="14" t="str">
        <f ca="1">IF(E68&gt;0,INDIRECT("Daten!G"&amp;MATCH(F68,Daten!$F$5:$F$19,-1)+4),"")</f>
        <v/>
      </c>
    </row>
    <row r="69" spans="1:7" x14ac:dyDescent="0.25">
      <c r="A69" s="7">
        <v>58</v>
      </c>
      <c r="B69" s="17"/>
      <c r="C69" s="18"/>
      <c r="D69" s="18"/>
      <c r="E69" s="18"/>
      <c r="F69" s="62" t="str">
        <f>IF(E69&gt;0,E69/1000/Daten!$P$4/($C$8-$C$9)*3600,"")</f>
        <v/>
      </c>
      <c r="G69" s="14" t="str">
        <f ca="1">IF(E69&gt;0,INDIRECT("Daten!G"&amp;MATCH(F69,Daten!$F$5:$F$19,-1)+4),"")</f>
        <v/>
      </c>
    </row>
    <row r="70" spans="1:7" x14ac:dyDescent="0.25">
      <c r="A70" s="7">
        <v>59</v>
      </c>
      <c r="B70" s="17"/>
      <c r="C70" s="18"/>
      <c r="D70" s="18"/>
      <c r="E70" s="18"/>
      <c r="F70" s="62" t="str">
        <f>IF(E70&gt;0,E70/1000/Daten!$P$4/($C$8-$C$9)*3600,"")</f>
        <v/>
      </c>
      <c r="G70" s="14" t="str">
        <f ca="1">IF(E70&gt;0,INDIRECT("Daten!G"&amp;MATCH(F70,Daten!$F$5:$F$19,-1)+4),"")</f>
        <v/>
      </c>
    </row>
    <row r="71" spans="1:7" x14ac:dyDescent="0.25">
      <c r="A71" s="7">
        <v>60</v>
      </c>
      <c r="B71" s="17"/>
      <c r="C71" s="18"/>
      <c r="D71" s="18"/>
      <c r="E71" s="18"/>
      <c r="F71" s="62" t="str">
        <f>IF(E71&gt;0,E71/1000/Daten!$P$4/($C$8-$C$9)*3600,"")</f>
        <v/>
      </c>
      <c r="G71" s="14" t="str">
        <f ca="1">IF(E71&gt;0,INDIRECT("Daten!G"&amp;MATCH(F71,Daten!$F$5:$F$19,-1)+4),"")</f>
        <v/>
      </c>
    </row>
    <row r="72" spans="1:7" x14ac:dyDescent="0.25">
      <c r="A72" s="7">
        <v>61</v>
      </c>
      <c r="B72" s="17"/>
      <c r="C72" s="18"/>
      <c r="D72" s="18"/>
      <c r="E72" s="18"/>
      <c r="F72" s="62" t="str">
        <f>IF(E72&gt;0,E72/1000/Daten!$P$4/($C$8-$C$9)*3600,"")</f>
        <v/>
      </c>
      <c r="G72" s="14" t="str">
        <f ca="1">IF(E72&gt;0,INDIRECT("Daten!G"&amp;MATCH(F72,Daten!$F$5:$F$19,-1)+4),"")</f>
        <v/>
      </c>
    </row>
    <row r="73" spans="1:7" x14ac:dyDescent="0.25">
      <c r="A73" s="7">
        <v>62</v>
      </c>
      <c r="B73" s="17"/>
      <c r="C73" s="18"/>
      <c r="D73" s="18"/>
      <c r="E73" s="18"/>
      <c r="F73" s="62" t="str">
        <f>IF(E73&gt;0,E73/1000/Daten!$P$4/($C$8-$C$9)*3600,"")</f>
        <v/>
      </c>
      <c r="G73" s="14" t="str">
        <f ca="1">IF(E73&gt;0,INDIRECT("Daten!G"&amp;MATCH(F73,Daten!$F$5:$F$19,-1)+4),"")</f>
        <v/>
      </c>
    </row>
    <row r="74" spans="1:7" x14ac:dyDescent="0.25">
      <c r="A74" s="7">
        <v>63</v>
      </c>
      <c r="B74" s="17"/>
      <c r="C74" s="18"/>
      <c r="D74" s="18"/>
      <c r="E74" s="18"/>
      <c r="F74" s="62" t="str">
        <f>IF(E74&gt;0,E74/1000/Daten!$P$4/($C$8-$C$9)*3600,"")</f>
        <v/>
      </c>
      <c r="G74" s="14" t="str">
        <f ca="1">IF(E74&gt;0,INDIRECT("Daten!G"&amp;MATCH(F74,Daten!$F$5:$F$19,-1)+4),"")</f>
        <v/>
      </c>
    </row>
    <row r="75" spans="1:7" x14ac:dyDescent="0.25">
      <c r="A75" s="7">
        <v>64</v>
      </c>
      <c r="B75" s="17"/>
      <c r="C75" s="18"/>
      <c r="D75" s="18"/>
      <c r="E75" s="18"/>
      <c r="F75" s="62" t="str">
        <f>IF(E75&gt;0,E75/1000/Daten!$P$4/($C$8-$C$9)*3600,"")</f>
        <v/>
      </c>
      <c r="G75" s="14" t="str">
        <f ca="1">IF(E75&gt;0,INDIRECT("Daten!G"&amp;MATCH(F75,Daten!$F$5:$F$19,-1)+4),"")</f>
        <v/>
      </c>
    </row>
    <row r="76" spans="1:7" x14ac:dyDescent="0.25">
      <c r="A76" s="7">
        <v>65</v>
      </c>
      <c r="B76" s="17"/>
      <c r="C76" s="18"/>
      <c r="D76" s="18"/>
      <c r="E76" s="18"/>
      <c r="F76" s="62" t="str">
        <f>IF(E76&gt;0,E76/1000/Daten!$P$4/($C$8-$C$9)*3600,"")</f>
        <v/>
      </c>
      <c r="G76" s="14" t="str">
        <f ca="1">IF(E76&gt;0,INDIRECT("Daten!G"&amp;MATCH(F76,Daten!$F$5:$F$19,-1)+4),"")</f>
        <v/>
      </c>
    </row>
    <row r="77" spans="1:7" x14ac:dyDescent="0.25">
      <c r="A77" s="7">
        <v>66</v>
      </c>
      <c r="B77" s="17"/>
      <c r="C77" s="18"/>
      <c r="D77" s="18"/>
      <c r="E77" s="18"/>
      <c r="F77" s="62" t="str">
        <f>IF(E77&gt;0,E77/1000/Daten!$P$4/($C$8-$C$9)*3600,"")</f>
        <v/>
      </c>
      <c r="G77" s="14" t="str">
        <f ca="1">IF(E77&gt;0,INDIRECT("Daten!G"&amp;MATCH(F77,Daten!$F$5:$F$19,-1)+4),"")</f>
        <v/>
      </c>
    </row>
    <row r="78" spans="1:7" x14ac:dyDescent="0.25">
      <c r="A78" s="7">
        <v>67</v>
      </c>
      <c r="B78" s="17"/>
      <c r="C78" s="18"/>
      <c r="D78" s="18"/>
      <c r="E78" s="18"/>
      <c r="F78" s="62" t="str">
        <f>IF(E78&gt;0,E78/1000/Daten!$P$4/($C$8-$C$9)*3600,"")</f>
        <v/>
      </c>
      <c r="G78" s="14" t="str">
        <f ca="1">IF(E78&gt;0,INDIRECT("Daten!G"&amp;MATCH(F78,Daten!$F$5:$F$19,-1)+4),"")</f>
        <v/>
      </c>
    </row>
    <row r="79" spans="1:7" x14ac:dyDescent="0.25">
      <c r="A79" s="7">
        <v>68</v>
      </c>
      <c r="B79" s="17"/>
      <c r="C79" s="18"/>
      <c r="D79" s="18"/>
      <c r="E79" s="18"/>
      <c r="F79" s="62" t="str">
        <f>IF(E79&gt;0,E79/1000/Daten!$P$4/($C$8-$C$9)*3600,"")</f>
        <v/>
      </c>
      <c r="G79" s="14" t="str">
        <f ca="1">IF(E79&gt;0,INDIRECT("Daten!G"&amp;MATCH(F79,Daten!$F$5:$F$19,-1)+4),"")</f>
        <v/>
      </c>
    </row>
    <row r="80" spans="1:7" x14ac:dyDescent="0.25">
      <c r="A80" s="7">
        <v>69</v>
      </c>
      <c r="B80" s="17"/>
      <c r="C80" s="18"/>
      <c r="D80" s="18"/>
      <c r="E80" s="18"/>
      <c r="F80" s="62" t="str">
        <f>IF(E80&gt;0,E80/1000/Daten!$P$4/($C$8-$C$9)*3600,"")</f>
        <v/>
      </c>
      <c r="G80" s="14" t="str">
        <f ca="1">IF(E80&gt;0,INDIRECT("Daten!G"&amp;MATCH(F80,Daten!$F$5:$F$19,-1)+4),"")</f>
        <v/>
      </c>
    </row>
    <row r="81" spans="1:7" x14ac:dyDescent="0.25">
      <c r="A81" s="7">
        <v>70</v>
      </c>
      <c r="B81" s="17"/>
      <c r="C81" s="18"/>
      <c r="D81" s="18"/>
      <c r="E81" s="18"/>
      <c r="F81" s="62" t="str">
        <f>IF(E81&gt;0,E81/1000/Daten!$P$4/($C$8-$C$9)*3600,"")</f>
        <v/>
      </c>
      <c r="G81" s="14" t="str">
        <f ca="1">IF(E81&gt;0,INDIRECT("Daten!G"&amp;MATCH(F81,Daten!$F$5:$F$19,-1)+4),"")</f>
        <v/>
      </c>
    </row>
    <row r="82" spans="1:7" x14ac:dyDescent="0.25">
      <c r="A82" s="7">
        <v>71</v>
      </c>
      <c r="B82" s="17"/>
      <c r="C82" s="18"/>
      <c r="D82" s="18"/>
      <c r="E82" s="18"/>
      <c r="F82" s="62" t="str">
        <f>IF(E82&gt;0,E82/1000/Daten!$P$4/($C$8-$C$9)*3600,"")</f>
        <v/>
      </c>
      <c r="G82" s="14" t="str">
        <f ca="1">IF(E82&gt;0,INDIRECT("Daten!G"&amp;MATCH(F82,Daten!$F$5:$F$19,-1)+4),"")</f>
        <v/>
      </c>
    </row>
    <row r="83" spans="1:7" x14ac:dyDescent="0.25">
      <c r="A83" s="7">
        <v>72</v>
      </c>
      <c r="B83" s="17"/>
      <c r="C83" s="18"/>
      <c r="D83" s="18"/>
      <c r="E83" s="18"/>
      <c r="F83" s="62" t="str">
        <f>IF(E83&gt;0,E83/1000/Daten!$P$4/($C$8-$C$9)*3600,"")</f>
        <v/>
      </c>
      <c r="G83" s="14" t="str">
        <f ca="1">IF(E83&gt;0,INDIRECT("Daten!G"&amp;MATCH(F83,Daten!$F$5:$F$19,-1)+4),"")</f>
        <v/>
      </c>
    </row>
    <row r="84" spans="1:7" x14ac:dyDescent="0.25">
      <c r="A84" s="7">
        <v>73</v>
      </c>
      <c r="B84" s="17"/>
      <c r="C84" s="18"/>
      <c r="D84" s="18"/>
      <c r="E84" s="18"/>
      <c r="F84" s="62" t="str">
        <f>IF(E84&gt;0,E84/1000/Daten!$P$4/($C$8-$C$9)*3600,"")</f>
        <v/>
      </c>
      <c r="G84" s="14" t="str">
        <f ca="1">IF(E84&gt;0,INDIRECT("Daten!G"&amp;MATCH(F84,Daten!$F$5:$F$19,-1)+4),"")</f>
        <v/>
      </c>
    </row>
    <row r="85" spans="1:7" x14ac:dyDescent="0.25">
      <c r="A85" s="7">
        <v>74</v>
      </c>
      <c r="B85" s="17"/>
      <c r="C85" s="18"/>
      <c r="D85" s="18"/>
      <c r="E85" s="18"/>
      <c r="F85" s="62" t="str">
        <f>IF(E85&gt;0,E85/1000/Daten!$P$4/($C$8-$C$9)*3600,"")</f>
        <v/>
      </c>
      <c r="G85" s="14" t="str">
        <f ca="1">IF(E85&gt;0,INDIRECT("Daten!G"&amp;MATCH(F85,Daten!$F$5:$F$19,-1)+4),"")</f>
        <v/>
      </c>
    </row>
    <row r="86" spans="1:7" x14ac:dyDescent="0.25">
      <c r="A86" s="7">
        <v>75</v>
      </c>
      <c r="B86" s="17"/>
      <c r="C86" s="18"/>
      <c r="D86" s="18"/>
      <c r="E86" s="18"/>
      <c r="F86" s="62" t="str">
        <f>IF(E86&gt;0,E86/1000/Daten!$P$4/($C$8-$C$9)*3600,"")</f>
        <v/>
      </c>
      <c r="G86" s="14" t="str">
        <f ca="1">IF(E86&gt;0,INDIRECT("Daten!G"&amp;MATCH(F86,Daten!$F$5:$F$19,-1)+4),"")</f>
        <v/>
      </c>
    </row>
    <row r="87" spans="1:7" x14ac:dyDescent="0.25">
      <c r="A87" s="7">
        <v>76</v>
      </c>
      <c r="B87" s="17"/>
      <c r="C87" s="18"/>
      <c r="D87" s="18"/>
      <c r="E87" s="18"/>
      <c r="F87" s="62" t="str">
        <f>IF(E87&gt;0,E87/1000/Daten!$P$4/($C$8-$C$9)*3600,"")</f>
        <v/>
      </c>
      <c r="G87" s="14" t="str">
        <f ca="1">IF(E87&gt;0,INDIRECT("Daten!G"&amp;MATCH(F87,Daten!$F$5:$F$19,-1)+4),"")</f>
        <v/>
      </c>
    </row>
    <row r="88" spans="1:7" x14ac:dyDescent="0.25">
      <c r="A88" s="7">
        <v>77</v>
      </c>
      <c r="B88" s="17"/>
      <c r="C88" s="18"/>
      <c r="D88" s="18"/>
      <c r="E88" s="18"/>
      <c r="F88" s="62" t="str">
        <f>IF(E88&gt;0,E88/1000/Daten!$P$4/($C$8-$C$9)*3600,"")</f>
        <v/>
      </c>
      <c r="G88" s="14" t="str">
        <f ca="1">IF(E88&gt;0,INDIRECT("Daten!G"&amp;MATCH(F88,Daten!$F$5:$F$19,-1)+4),"")</f>
        <v/>
      </c>
    </row>
    <row r="89" spans="1:7" x14ac:dyDescent="0.25">
      <c r="A89" s="7">
        <v>78</v>
      </c>
      <c r="B89" s="17"/>
      <c r="C89" s="18"/>
      <c r="D89" s="18"/>
      <c r="E89" s="18"/>
      <c r="F89" s="62" t="str">
        <f>IF(E89&gt;0,E89/1000/Daten!$P$4/($C$8-$C$9)*3600,"")</f>
        <v/>
      </c>
      <c r="G89" s="14" t="str">
        <f ca="1">IF(E89&gt;0,INDIRECT("Daten!G"&amp;MATCH(F89,Daten!$F$5:$F$19,-1)+4),"")</f>
        <v/>
      </c>
    </row>
    <row r="90" spans="1:7" x14ac:dyDescent="0.25">
      <c r="A90" s="7">
        <v>79</v>
      </c>
      <c r="B90" s="17"/>
      <c r="C90" s="18"/>
      <c r="D90" s="18"/>
      <c r="E90" s="18"/>
      <c r="F90" s="62" t="str">
        <f>IF(E90&gt;0,E90/1000/Daten!$P$4/($C$8-$C$9)*3600,"")</f>
        <v/>
      </c>
      <c r="G90" s="14" t="str">
        <f ca="1">IF(E90&gt;0,INDIRECT("Daten!G"&amp;MATCH(F90,Daten!$F$5:$F$19,-1)+4),"")</f>
        <v/>
      </c>
    </row>
    <row r="91" spans="1:7" x14ac:dyDescent="0.25">
      <c r="A91" s="7">
        <v>80</v>
      </c>
      <c r="B91" s="17"/>
      <c r="C91" s="18"/>
      <c r="D91" s="18"/>
      <c r="E91" s="18"/>
      <c r="F91" s="62" t="str">
        <f>IF(E91&gt;0,E91/1000/Daten!$P$4/($C$8-$C$9)*3600,"")</f>
        <v/>
      </c>
      <c r="G91" s="14" t="str">
        <f ca="1">IF(E91&gt;0,INDIRECT("Daten!G"&amp;MATCH(F91,Daten!$F$5:$F$19,-1)+4),"")</f>
        <v/>
      </c>
    </row>
    <row r="92" spans="1:7" x14ac:dyDescent="0.25">
      <c r="A92" s="7">
        <v>81</v>
      </c>
      <c r="B92" s="17"/>
      <c r="C92" s="18"/>
      <c r="D92" s="18"/>
      <c r="E92" s="18"/>
      <c r="F92" s="62" t="str">
        <f>IF(E92&gt;0,E92/1000/Daten!$P$4/($C$8-$C$9)*3600,"")</f>
        <v/>
      </c>
      <c r="G92" s="14" t="str">
        <f ca="1">IF(E92&gt;0,INDIRECT("Daten!G"&amp;MATCH(F92,Daten!$F$5:$F$19,-1)+4),"")</f>
        <v/>
      </c>
    </row>
    <row r="93" spans="1:7" x14ac:dyDescent="0.25">
      <c r="A93" s="7">
        <v>82</v>
      </c>
      <c r="B93" s="17"/>
      <c r="C93" s="18"/>
      <c r="D93" s="18"/>
      <c r="E93" s="18"/>
      <c r="F93" s="62" t="str">
        <f>IF(E93&gt;0,E93/1000/Daten!$P$4/($C$8-$C$9)*3600,"")</f>
        <v/>
      </c>
      <c r="G93" s="14" t="str">
        <f ca="1">IF(E93&gt;0,INDIRECT("Daten!G"&amp;MATCH(F93,Daten!$F$5:$F$19,-1)+4),"")</f>
        <v/>
      </c>
    </row>
    <row r="94" spans="1:7" x14ac:dyDescent="0.25">
      <c r="A94" s="7">
        <v>83</v>
      </c>
      <c r="B94" s="17"/>
      <c r="C94" s="18"/>
      <c r="D94" s="18"/>
      <c r="E94" s="18"/>
      <c r="F94" s="62" t="str">
        <f>IF(E94&gt;0,E94/1000/Daten!$P$4/($C$8-$C$9)*3600,"")</f>
        <v/>
      </c>
      <c r="G94" s="14" t="str">
        <f ca="1">IF(E94&gt;0,INDIRECT("Daten!G"&amp;MATCH(F94,Daten!$F$5:$F$19,-1)+4),"")</f>
        <v/>
      </c>
    </row>
    <row r="95" spans="1:7" x14ac:dyDescent="0.25">
      <c r="A95" s="7">
        <v>84</v>
      </c>
      <c r="B95" s="17"/>
      <c r="C95" s="18"/>
      <c r="D95" s="18"/>
      <c r="E95" s="18"/>
      <c r="F95" s="62" t="str">
        <f>IF(E95&gt;0,E95/1000/Daten!$P$4/($C$8-$C$9)*3600,"")</f>
        <v/>
      </c>
      <c r="G95" s="14" t="str">
        <f ca="1">IF(E95&gt;0,INDIRECT("Daten!G"&amp;MATCH(F95,Daten!$F$5:$F$19,-1)+4),"")</f>
        <v/>
      </c>
    </row>
    <row r="96" spans="1:7" x14ac:dyDescent="0.25">
      <c r="A96" s="7">
        <v>85</v>
      </c>
      <c r="B96" s="17"/>
      <c r="C96" s="18"/>
      <c r="D96" s="18"/>
      <c r="E96" s="18"/>
      <c r="F96" s="62" t="str">
        <f>IF(E96&gt;0,E96/1000/Daten!$P$4/($C$8-$C$9)*3600,"")</f>
        <v/>
      </c>
      <c r="G96" s="14" t="str">
        <f ca="1">IF(E96&gt;0,INDIRECT("Daten!G"&amp;MATCH(F96,Daten!$F$5:$F$19,-1)+4),"")</f>
        <v/>
      </c>
    </row>
    <row r="97" spans="1:7" x14ac:dyDescent="0.25">
      <c r="A97" s="7">
        <v>86</v>
      </c>
      <c r="B97" s="17"/>
      <c r="C97" s="18"/>
      <c r="D97" s="18"/>
      <c r="E97" s="18"/>
      <c r="F97" s="62" t="str">
        <f>IF(E97&gt;0,E97/1000/Daten!$P$4/($C$8-$C$9)*3600,"")</f>
        <v/>
      </c>
      <c r="G97" s="14" t="str">
        <f ca="1">IF(E97&gt;0,INDIRECT("Daten!G"&amp;MATCH(F97,Daten!$F$5:$F$19,-1)+4),"")</f>
        <v/>
      </c>
    </row>
    <row r="98" spans="1:7" x14ac:dyDescent="0.25">
      <c r="A98" s="7">
        <v>87</v>
      </c>
      <c r="B98" s="17"/>
      <c r="C98" s="18"/>
      <c r="D98" s="18"/>
      <c r="E98" s="18"/>
      <c r="F98" s="62" t="str">
        <f>IF(E98&gt;0,E98/1000/Daten!$P$4/($C$8-$C$9)*3600,"")</f>
        <v/>
      </c>
      <c r="G98" s="14" t="str">
        <f ca="1">IF(E98&gt;0,INDIRECT("Daten!G"&amp;MATCH(F98,Daten!$F$5:$F$19,-1)+4),"")</f>
        <v/>
      </c>
    </row>
    <row r="99" spans="1:7" x14ac:dyDescent="0.25">
      <c r="A99" s="7">
        <v>88</v>
      </c>
      <c r="B99" s="17"/>
      <c r="C99" s="18"/>
      <c r="D99" s="18"/>
      <c r="E99" s="18"/>
      <c r="F99" s="62" t="str">
        <f>IF(E99&gt;0,E99/1000/Daten!$P$4/($C$8-$C$9)*3600,"")</f>
        <v/>
      </c>
      <c r="G99" s="14" t="str">
        <f ca="1">IF(E99&gt;0,INDIRECT("Daten!G"&amp;MATCH(F99,Daten!$F$5:$F$19,-1)+4),"")</f>
        <v/>
      </c>
    </row>
    <row r="100" spans="1:7" x14ac:dyDescent="0.25">
      <c r="A100" s="7">
        <v>89</v>
      </c>
      <c r="B100" s="17"/>
      <c r="C100" s="18"/>
      <c r="D100" s="18"/>
      <c r="E100" s="18"/>
      <c r="F100" s="62" t="str">
        <f>IF(E100&gt;0,E100/1000/Daten!$P$4/($C$8-$C$9)*3600,"")</f>
        <v/>
      </c>
      <c r="G100" s="14" t="str">
        <f ca="1">IF(E100&gt;0,INDIRECT("Daten!G"&amp;MATCH(F100,Daten!$F$5:$F$19,-1)+4),"")</f>
        <v/>
      </c>
    </row>
    <row r="101" spans="1:7" x14ac:dyDescent="0.25">
      <c r="A101" s="7">
        <v>90</v>
      </c>
      <c r="B101" s="17"/>
      <c r="C101" s="18"/>
      <c r="D101" s="18"/>
      <c r="E101" s="18"/>
      <c r="F101" s="62" t="str">
        <f>IF(E101&gt;0,E101/1000/Daten!$P$4/($C$8-$C$9)*3600,"")</f>
        <v/>
      </c>
      <c r="G101" s="14" t="str">
        <f ca="1">IF(E101&gt;0,INDIRECT("Daten!G"&amp;MATCH(F101,Daten!$F$5:$F$19,-1)+4),"")</f>
        <v/>
      </c>
    </row>
    <row r="102" spans="1:7" x14ac:dyDescent="0.25">
      <c r="A102" s="7">
        <v>91</v>
      </c>
      <c r="B102" s="17"/>
      <c r="C102" s="18"/>
      <c r="D102" s="18"/>
      <c r="E102" s="18"/>
      <c r="F102" s="62" t="str">
        <f>IF(E102&gt;0,E102/1000/Daten!$P$4/($C$8-$C$9)*3600,"")</f>
        <v/>
      </c>
      <c r="G102" s="14" t="str">
        <f ca="1">IF(E102&gt;0,INDIRECT("Daten!G"&amp;MATCH(F102,Daten!$F$5:$F$19,-1)+4),"")</f>
        <v/>
      </c>
    </row>
    <row r="103" spans="1:7" x14ac:dyDescent="0.25">
      <c r="A103" s="7">
        <v>92</v>
      </c>
      <c r="B103" s="17"/>
      <c r="C103" s="18"/>
      <c r="D103" s="18"/>
      <c r="E103" s="18"/>
      <c r="F103" s="62" t="str">
        <f>IF(E103&gt;0,E103/1000/Daten!$P$4/($C$8-$C$9)*3600,"")</f>
        <v/>
      </c>
      <c r="G103" s="14" t="str">
        <f ca="1">IF(E103&gt;0,INDIRECT("Daten!G"&amp;MATCH(F103,Daten!$F$5:$F$19,-1)+4),"")</f>
        <v/>
      </c>
    </row>
    <row r="104" spans="1:7" x14ac:dyDescent="0.25">
      <c r="A104" s="7">
        <v>93</v>
      </c>
      <c r="B104" s="17"/>
      <c r="C104" s="18"/>
      <c r="D104" s="18"/>
      <c r="E104" s="18"/>
      <c r="F104" s="62" t="str">
        <f>IF(E104&gt;0,E104/1000/Daten!$P$4/($C$8-$C$9)*3600,"")</f>
        <v/>
      </c>
      <c r="G104" s="14" t="str">
        <f ca="1">IF(E104&gt;0,INDIRECT("Daten!G"&amp;MATCH(F104,Daten!$F$5:$F$19,-1)+4),"")</f>
        <v/>
      </c>
    </row>
    <row r="105" spans="1:7" x14ac:dyDescent="0.25">
      <c r="A105" s="7">
        <v>94</v>
      </c>
      <c r="B105" s="17"/>
      <c r="C105" s="18"/>
      <c r="D105" s="18"/>
      <c r="E105" s="18"/>
      <c r="F105" s="62" t="str">
        <f>IF(E105&gt;0,E105/1000/Daten!$P$4/($C$8-$C$9)*3600,"")</f>
        <v/>
      </c>
      <c r="G105" s="14" t="str">
        <f ca="1">IF(E105&gt;0,INDIRECT("Daten!G"&amp;MATCH(F105,Daten!$F$5:$F$19,-1)+4),"")</f>
        <v/>
      </c>
    </row>
    <row r="106" spans="1:7" x14ac:dyDescent="0.25">
      <c r="A106" s="7">
        <v>95</v>
      </c>
      <c r="B106" s="17"/>
      <c r="C106" s="18"/>
      <c r="D106" s="18"/>
      <c r="E106" s="18"/>
      <c r="F106" s="62" t="str">
        <f>IF(E106&gt;0,E106/1000/Daten!$P$4/($C$8-$C$9)*3600,"")</f>
        <v/>
      </c>
      <c r="G106" s="14" t="str">
        <f ca="1">IF(E106&gt;0,INDIRECT("Daten!G"&amp;MATCH(F106,Daten!$F$5:$F$19,-1)+4),"")</f>
        <v/>
      </c>
    </row>
    <row r="107" spans="1:7" x14ac:dyDescent="0.25">
      <c r="A107" s="7">
        <v>96</v>
      </c>
      <c r="B107" s="17"/>
      <c r="C107" s="18"/>
      <c r="D107" s="18"/>
      <c r="E107" s="18"/>
      <c r="F107" s="62" t="str">
        <f>IF(E107&gt;0,E107/1000/Daten!$P$4/($C$8-$C$9)*3600,"")</f>
        <v/>
      </c>
      <c r="G107" s="14" t="str">
        <f ca="1">IF(E107&gt;0,INDIRECT("Daten!G"&amp;MATCH(F107,Daten!$F$5:$F$19,-1)+4),"")</f>
        <v/>
      </c>
    </row>
    <row r="108" spans="1:7" x14ac:dyDescent="0.25">
      <c r="A108" s="7">
        <v>97</v>
      </c>
      <c r="B108" s="17"/>
      <c r="C108" s="18"/>
      <c r="D108" s="18"/>
      <c r="E108" s="18"/>
      <c r="F108" s="62" t="str">
        <f>IF(E108&gt;0,E108/1000/Daten!$P$4/($C$8-$C$9)*3600,"")</f>
        <v/>
      </c>
      <c r="G108" s="14" t="str">
        <f ca="1">IF(E108&gt;0,INDIRECT("Daten!G"&amp;MATCH(F108,Daten!$F$5:$F$19,-1)+4),"")</f>
        <v/>
      </c>
    </row>
    <row r="109" spans="1:7" x14ac:dyDescent="0.25">
      <c r="A109" s="7">
        <v>98</v>
      </c>
      <c r="B109" s="17"/>
      <c r="C109" s="18"/>
      <c r="D109" s="18"/>
      <c r="E109" s="18"/>
      <c r="F109" s="62" t="str">
        <f>IF(E109&gt;0,E109/1000/Daten!$P$4/($C$8-$C$9)*3600,"")</f>
        <v/>
      </c>
      <c r="G109" s="14" t="str">
        <f ca="1">IF(E109&gt;0,INDIRECT("Daten!G"&amp;MATCH(F109,Daten!$F$5:$F$19,-1)+4),"")</f>
        <v/>
      </c>
    </row>
    <row r="110" spans="1:7" x14ac:dyDescent="0.25">
      <c r="A110" s="7">
        <v>99</v>
      </c>
      <c r="B110" s="17"/>
      <c r="C110" s="18"/>
      <c r="D110" s="18"/>
      <c r="E110" s="18"/>
      <c r="F110" s="62" t="str">
        <f>IF(E110&gt;0,E110/1000/Daten!$P$4/($C$8-$C$9)*3600,"")</f>
        <v/>
      </c>
      <c r="G110" s="14" t="str">
        <f ca="1">IF(E110&gt;0,INDIRECT("Daten!G"&amp;MATCH(F110,Daten!$F$5:$F$19,-1)+4),"")</f>
        <v/>
      </c>
    </row>
    <row r="111" spans="1:7" x14ac:dyDescent="0.25">
      <c r="A111" s="7">
        <v>100</v>
      </c>
      <c r="B111" s="17"/>
      <c r="C111" s="18"/>
      <c r="D111" s="18"/>
      <c r="E111" s="18"/>
      <c r="F111" s="62" t="str">
        <f>IF(E111&gt;0,E111/1000/Daten!$P$4/($C$8-$C$9)*3600,"")</f>
        <v/>
      </c>
      <c r="G111" s="14" t="str">
        <f ca="1">IF(E111&gt;0,INDIRECT("Daten!G"&amp;MATCH(F111,Daten!$F$5:$F$19,-1)+4),"")</f>
        <v/>
      </c>
    </row>
    <row r="112" spans="1:7" x14ac:dyDescent="0.25">
      <c r="A112" s="7">
        <v>101</v>
      </c>
      <c r="B112" s="17"/>
      <c r="C112" s="18"/>
      <c r="D112" s="18"/>
      <c r="E112" s="18"/>
      <c r="F112" s="62" t="str">
        <f>IF(E112&gt;0,E112/1000/Daten!$P$4/($C$8-$C$9)*3600,"")</f>
        <v/>
      </c>
      <c r="G112" s="14" t="str">
        <f ca="1">IF(E112&gt;0,INDIRECT("Daten!G"&amp;MATCH(F112,Daten!$F$5:$F$19,-1)+4),"")</f>
        <v/>
      </c>
    </row>
    <row r="113" spans="1:7" x14ac:dyDescent="0.25">
      <c r="A113" s="7">
        <v>102</v>
      </c>
      <c r="B113" s="17"/>
      <c r="C113" s="18"/>
      <c r="D113" s="18"/>
      <c r="E113" s="18"/>
      <c r="F113" s="62" t="str">
        <f>IF(E113&gt;0,E113/1000/Daten!$P$4/($C$8-$C$9)*3600,"")</f>
        <v/>
      </c>
      <c r="G113" s="14" t="str">
        <f ca="1">IF(E113&gt;0,INDIRECT("Daten!G"&amp;MATCH(F113,Daten!$F$5:$F$19,-1)+4),"")</f>
        <v/>
      </c>
    </row>
    <row r="114" spans="1:7" x14ac:dyDescent="0.25">
      <c r="A114" s="7">
        <v>103</v>
      </c>
      <c r="B114" s="17"/>
      <c r="C114" s="18"/>
      <c r="D114" s="18"/>
      <c r="E114" s="18"/>
      <c r="F114" s="62" t="str">
        <f>IF(E114&gt;0,E114/1000/Daten!$P$4/($C$8-$C$9)*3600,"")</f>
        <v/>
      </c>
      <c r="G114" s="14" t="str">
        <f ca="1">IF(E114&gt;0,INDIRECT("Daten!G"&amp;MATCH(F114,Daten!$F$5:$F$19,-1)+4),"")</f>
        <v/>
      </c>
    </row>
    <row r="115" spans="1:7" x14ac:dyDescent="0.25">
      <c r="A115" s="7">
        <v>104</v>
      </c>
      <c r="B115" s="17"/>
      <c r="C115" s="18"/>
      <c r="D115" s="18"/>
      <c r="E115" s="18"/>
      <c r="F115" s="62" t="str">
        <f>IF(E115&gt;0,E115/1000/Daten!$P$4/($C$8-$C$9)*3600,"")</f>
        <v/>
      </c>
      <c r="G115" s="14" t="str">
        <f ca="1">IF(E115&gt;0,INDIRECT("Daten!G"&amp;MATCH(F115,Daten!$F$5:$F$19,-1)+4),"")</f>
        <v/>
      </c>
    </row>
    <row r="116" spans="1:7" x14ac:dyDescent="0.25">
      <c r="A116" s="7">
        <v>105</v>
      </c>
      <c r="B116" s="17"/>
      <c r="C116" s="18"/>
      <c r="D116" s="18"/>
      <c r="E116" s="18"/>
      <c r="F116" s="62" t="str">
        <f>IF(E116&gt;0,E116/1000/Daten!$P$4/($C$8-$C$9)*3600,"")</f>
        <v/>
      </c>
      <c r="G116" s="14" t="str">
        <f ca="1">IF(E116&gt;0,INDIRECT("Daten!G"&amp;MATCH(F116,Daten!$F$5:$F$19,-1)+4),"")</f>
        <v/>
      </c>
    </row>
    <row r="117" spans="1:7" x14ac:dyDescent="0.25">
      <c r="A117" s="7">
        <v>106</v>
      </c>
      <c r="B117" s="17"/>
      <c r="C117" s="18"/>
      <c r="D117" s="18"/>
      <c r="E117" s="18"/>
      <c r="F117" s="62" t="str">
        <f>IF(E117&gt;0,E117/1000/Daten!$P$4/($C$8-$C$9)*3600,"")</f>
        <v/>
      </c>
      <c r="G117" s="14" t="str">
        <f ca="1">IF(E117&gt;0,INDIRECT("Daten!G"&amp;MATCH(F117,Daten!$F$5:$F$19,-1)+4),"")</f>
        <v/>
      </c>
    </row>
    <row r="118" spans="1:7" x14ac:dyDescent="0.25">
      <c r="A118" s="7">
        <v>107</v>
      </c>
      <c r="B118" s="17"/>
      <c r="C118" s="18"/>
      <c r="D118" s="18"/>
      <c r="E118" s="18"/>
      <c r="F118" s="62" t="str">
        <f>IF(E118&gt;0,E118/1000/Daten!$P$4/($C$8-$C$9)*3600,"")</f>
        <v/>
      </c>
      <c r="G118" s="14" t="str">
        <f ca="1">IF(E118&gt;0,INDIRECT("Daten!G"&amp;MATCH(F118,Daten!$F$5:$F$19,-1)+4),"")</f>
        <v/>
      </c>
    </row>
    <row r="119" spans="1:7" x14ac:dyDescent="0.25">
      <c r="A119" s="7">
        <v>108</v>
      </c>
      <c r="B119" s="17"/>
      <c r="C119" s="18"/>
      <c r="D119" s="18"/>
      <c r="E119" s="18"/>
      <c r="F119" s="62" t="str">
        <f>IF(E119&gt;0,E119/1000/Daten!$P$4/($C$8-$C$9)*3600,"")</f>
        <v/>
      </c>
      <c r="G119" s="14" t="str">
        <f ca="1">IF(E119&gt;0,INDIRECT("Daten!G"&amp;MATCH(F119,Daten!$F$5:$F$19,-1)+4),"")</f>
        <v/>
      </c>
    </row>
    <row r="120" spans="1:7" x14ac:dyDescent="0.25">
      <c r="A120" s="7">
        <v>109</v>
      </c>
      <c r="B120" s="17"/>
      <c r="C120" s="18"/>
      <c r="D120" s="18"/>
      <c r="E120" s="18"/>
      <c r="F120" s="62" t="str">
        <f>IF(E120&gt;0,E120/1000/Daten!$P$4/($C$8-$C$9)*3600,"")</f>
        <v/>
      </c>
      <c r="G120" s="14" t="str">
        <f ca="1">IF(E120&gt;0,INDIRECT("Daten!G"&amp;MATCH(F120,Daten!$F$5:$F$19,-1)+4),"")</f>
        <v/>
      </c>
    </row>
    <row r="121" spans="1:7" x14ac:dyDescent="0.25">
      <c r="A121" s="7">
        <v>110</v>
      </c>
      <c r="B121" s="17"/>
      <c r="C121" s="18"/>
      <c r="D121" s="18"/>
      <c r="E121" s="18"/>
      <c r="F121" s="62" t="str">
        <f>IF(E121&gt;0,E121/1000/Daten!$P$4/($C$8-$C$9)*3600,"")</f>
        <v/>
      </c>
      <c r="G121" s="14" t="str">
        <f ca="1">IF(E121&gt;0,INDIRECT("Daten!G"&amp;MATCH(F121,Daten!$F$5:$F$19,-1)+4),"")</f>
        <v/>
      </c>
    </row>
    <row r="122" spans="1:7" x14ac:dyDescent="0.25">
      <c r="A122" s="7">
        <v>111</v>
      </c>
      <c r="B122" s="17"/>
      <c r="C122" s="18"/>
      <c r="D122" s="18"/>
      <c r="E122" s="18"/>
      <c r="F122" s="62" t="str">
        <f>IF(E122&gt;0,E122/1000/Daten!$P$4/($C$8-$C$9)*3600,"")</f>
        <v/>
      </c>
      <c r="G122" s="14" t="str">
        <f ca="1">IF(E122&gt;0,INDIRECT("Daten!G"&amp;MATCH(F122,Daten!$F$5:$F$19,-1)+4),"")</f>
        <v/>
      </c>
    </row>
    <row r="123" spans="1:7" x14ac:dyDescent="0.25">
      <c r="A123" s="7">
        <v>112</v>
      </c>
      <c r="B123" s="17"/>
      <c r="C123" s="18"/>
      <c r="D123" s="18"/>
      <c r="E123" s="18"/>
      <c r="F123" s="62" t="str">
        <f>IF(E123&gt;0,E123/1000/Daten!$P$4/($C$8-$C$9)*3600,"")</f>
        <v/>
      </c>
      <c r="G123" s="14" t="str">
        <f ca="1">IF(E123&gt;0,INDIRECT("Daten!G"&amp;MATCH(F123,Daten!$F$5:$F$19,-1)+4),"")</f>
        <v/>
      </c>
    </row>
    <row r="124" spans="1:7" x14ac:dyDescent="0.25">
      <c r="A124" s="7">
        <v>113</v>
      </c>
      <c r="B124" s="17"/>
      <c r="C124" s="18"/>
      <c r="D124" s="18"/>
      <c r="E124" s="18"/>
      <c r="F124" s="62" t="str">
        <f>IF(E124&gt;0,E124/1000/Daten!$P$4/($C$8-$C$9)*3600,"")</f>
        <v/>
      </c>
      <c r="G124" s="14" t="str">
        <f ca="1">IF(E124&gt;0,INDIRECT("Daten!G"&amp;MATCH(F124,Daten!$F$5:$F$19,-1)+4),"")</f>
        <v/>
      </c>
    </row>
    <row r="125" spans="1:7" x14ac:dyDescent="0.25">
      <c r="A125" s="7">
        <v>114</v>
      </c>
      <c r="B125" s="17"/>
      <c r="C125" s="18"/>
      <c r="D125" s="18"/>
      <c r="E125" s="18"/>
      <c r="F125" s="62" t="str">
        <f>IF(E125&gt;0,E125/1000/Daten!$P$4/($C$8-$C$9)*3600,"")</f>
        <v/>
      </c>
      <c r="G125" s="14" t="str">
        <f ca="1">IF(E125&gt;0,INDIRECT("Daten!G"&amp;MATCH(F125,Daten!$F$5:$F$19,-1)+4),"")</f>
        <v/>
      </c>
    </row>
    <row r="126" spans="1:7" x14ac:dyDescent="0.25">
      <c r="A126" s="7">
        <v>115</v>
      </c>
      <c r="B126" s="17"/>
      <c r="C126" s="18"/>
      <c r="D126" s="18"/>
      <c r="E126" s="18"/>
      <c r="F126" s="62" t="str">
        <f>IF(E126&gt;0,E126/1000/Daten!$P$4/($C$8-$C$9)*3600,"")</f>
        <v/>
      </c>
      <c r="G126" s="14" t="str">
        <f ca="1">IF(E126&gt;0,INDIRECT("Daten!G"&amp;MATCH(F126,Daten!$F$5:$F$19,-1)+4),"")</f>
        <v/>
      </c>
    </row>
    <row r="127" spans="1:7" x14ac:dyDescent="0.25">
      <c r="A127" s="7">
        <v>116</v>
      </c>
      <c r="B127" s="17"/>
      <c r="C127" s="18"/>
      <c r="D127" s="18"/>
      <c r="E127" s="18"/>
      <c r="F127" s="62" t="str">
        <f>IF(E127&gt;0,E127/1000/Daten!$P$4/($C$8-$C$9)*3600,"")</f>
        <v/>
      </c>
      <c r="G127" s="14" t="str">
        <f ca="1">IF(E127&gt;0,INDIRECT("Daten!G"&amp;MATCH(F127,Daten!$F$5:$F$19,-1)+4),"")</f>
        <v/>
      </c>
    </row>
    <row r="128" spans="1:7" x14ac:dyDescent="0.25">
      <c r="A128" s="7">
        <v>117</v>
      </c>
      <c r="B128" s="17"/>
      <c r="C128" s="18"/>
      <c r="D128" s="18"/>
      <c r="E128" s="18"/>
      <c r="F128" s="62" t="str">
        <f>IF(E128&gt;0,E128/1000/Daten!$P$4/($C$8-$C$9)*3600,"")</f>
        <v/>
      </c>
      <c r="G128" s="14" t="str">
        <f ca="1">IF(E128&gt;0,INDIRECT("Daten!G"&amp;MATCH(F128,Daten!$F$5:$F$19,-1)+4),"")</f>
        <v/>
      </c>
    </row>
    <row r="129" spans="1:7" x14ac:dyDescent="0.25">
      <c r="A129" s="7">
        <v>118</v>
      </c>
      <c r="B129" s="17"/>
      <c r="C129" s="18"/>
      <c r="D129" s="18"/>
      <c r="E129" s="18"/>
      <c r="F129" s="62" t="str">
        <f>IF(E129&gt;0,E129/1000/Daten!$P$4/($C$8-$C$9)*3600,"")</f>
        <v/>
      </c>
      <c r="G129" s="14" t="str">
        <f ca="1">IF(E129&gt;0,INDIRECT("Daten!G"&amp;MATCH(F129,Daten!$F$5:$F$19,-1)+4),"")</f>
        <v/>
      </c>
    </row>
    <row r="130" spans="1:7" x14ac:dyDescent="0.25">
      <c r="A130" s="7">
        <v>119</v>
      </c>
      <c r="B130" s="17"/>
      <c r="C130" s="18"/>
      <c r="D130" s="18"/>
      <c r="E130" s="18"/>
      <c r="F130" s="62" t="str">
        <f>IF(E130&gt;0,E130/1000/Daten!$P$4/($C$8-$C$9)*3600,"")</f>
        <v/>
      </c>
      <c r="G130" s="14" t="str">
        <f ca="1">IF(E130&gt;0,INDIRECT("Daten!G"&amp;MATCH(F130,Daten!$F$5:$F$19,-1)+4),"")</f>
        <v/>
      </c>
    </row>
    <row r="131" spans="1:7" x14ac:dyDescent="0.25">
      <c r="A131" s="7">
        <v>120</v>
      </c>
      <c r="B131" s="17"/>
      <c r="C131" s="18"/>
      <c r="D131" s="18"/>
      <c r="E131" s="18"/>
      <c r="F131" s="62" t="str">
        <f>IF(E131&gt;0,E131/1000/Daten!$P$4/($C$8-$C$9)*3600,"")</f>
        <v/>
      </c>
      <c r="G131" s="14" t="str">
        <f ca="1">IF(E131&gt;0,INDIRECT("Daten!G"&amp;MATCH(F131,Daten!$F$5:$F$19,-1)+4),"")</f>
        <v/>
      </c>
    </row>
    <row r="132" spans="1:7" x14ac:dyDescent="0.25">
      <c r="A132" s="7">
        <v>121</v>
      </c>
      <c r="B132" s="17"/>
      <c r="C132" s="18"/>
      <c r="D132" s="18"/>
      <c r="E132" s="18"/>
      <c r="F132" s="62" t="str">
        <f>IF(E132&gt;0,E132/1000/Daten!$P$4/($C$8-$C$9)*3600,"")</f>
        <v/>
      </c>
      <c r="G132" s="14" t="str">
        <f ca="1">IF(E132&gt;0,INDIRECT("Daten!G"&amp;MATCH(F132,Daten!$F$5:$F$19,-1)+4),"")</f>
        <v/>
      </c>
    </row>
    <row r="133" spans="1:7" x14ac:dyDescent="0.25">
      <c r="A133" s="7">
        <v>122</v>
      </c>
      <c r="B133" s="17"/>
      <c r="C133" s="18"/>
      <c r="D133" s="18"/>
      <c r="E133" s="18"/>
      <c r="F133" s="62" t="str">
        <f>IF(E133&gt;0,E133/1000/Daten!$P$4/($C$8-$C$9)*3600,"")</f>
        <v/>
      </c>
      <c r="G133" s="14" t="str">
        <f ca="1">IF(E133&gt;0,INDIRECT("Daten!G"&amp;MATCH(F133,Daten!$F$5:$F$19,-1)+4),"")</f>
        <v/>
      </c>
    </row>
    <row r="134" spans="1:7" x14ac:dyDescent="0.25">
      <c r="A134" s="7">
        <v>123</v>
      </c>
      <c r="B134" s="17"/>
      <c r="C134" s="18"/>
      <c r="D134" s="18"/>
      <c r="E134" s="18"/>
      <c r="F134" s="62" t="str">
        <f>IF(E134&gt;0,E134/1000/Daten!$P$4/($C$8-$C$9)*3600,"")</f>
        <v/>
      </c>
      <c r="G134" s="14" t="str">
        <f ca="1">IF(E134&gt;0,INDIRECT("Daten!G"&amp;MATCH(F134,Daten!$F$5:$F$19,-1)+4),"")</f>
        <v/>
      </c>
    </row>
    <row r="135" spans="1:7" x14ac:dyDescent="0.25">
      <c r="A135" s="7">
        <v>124</v>
      </c>
      <c r="B135" s="17"/>
      <c r="C135" s="18"/>
      <c r="D135" s="18"/>
      <c r="E135" s="18"/>
      <c r="F135" s="62" t="str">
        <f>IF(E135&gt;0,E135/1000/Daten!$P$4/($C$8-$C$9)*3600,"")</f>
        <v/>
      </c>
      <c r="G135" s="14" t="str">
        <f ca="1">IF(E135&gt;0,INDIRECT("Daten!G"&amp;MATCH(F135,Daten!$F$5:$F$19,-1)+4),"")</f>
        <v/>
      </c>
    </row>
    <row r="136" spans="1:7" x14ac:dyDescent="0.25">
      <c r="A136" s="7">
        <v>125</v>
      </c>
      <c r="B136" s="17"/>
      <c r="C136" s="18"/>
      <c r="D136" s="18"/>
      <c r="E136" s="18"/>
      <c r="F136" s="62" t="str">
        <f>IF(E136&gt;0,E136/1000/Daten!$P$4/($C$8-$C$9)*3600,"")</f>
        <v/>
      </c>
      <c r="G136" s="14" t="str">
        <f ca="1">IF(E136&gt;0,INDIRECT("Daten!G"&amp;MATCH(F136,Daten!$F$5:$F$19,-1)+4),"")</f>
        <v/>
      </c>
    </row>
    <row r="137" spans="1:7" x14ac:dyDescent="0.25">
      <c r="A137" s="7">
        <v>126</v>
      </c>
      <c r="B137" s="17"/>
      <c r="C137" s="18"/>
      <c r="D137" s="18"/>
      <c r="E137" s="18"/>
      <c r="F137" s="62" t="str">
        <f>IF(E137&gt;0,E137/1000/Daten!$P$4/($C$8-$C$9)*3600,"")</f>
        <v/>
      </c>
      <c r="G137" s="14" t="str">
        <f ca="1">IF(E137&gt;0,INDIRECT("Daten!G"&amp;MATCH(F137,Daten!$F$5:$F$19,-1)+4),"")</f>
        <v/>
      </c>
    </row>
    <row r="138" spans="1:7" x14ac:dyDescent="0.25">
      <c r="A138" s="7">
        <v>127</v>
      </c>
      <c r="B138" s="17"/>
      <c r="C138" s="18"/>
      <c r="D138" s="18"/>
      <c r="E138" s="18"/>
      <c r="F138" s="62" t="str">
        <f>IF(E138&gt;0,E138/1000/Daten!$P$4/($C$8-$C$9)*3600,"")</f>
        <v/>
      </c>
      <c r="G138" s="14" t="str">
        <f ca="1">IF(E138&gt;0,INDIRECT("Daten!G"&amp;MATCH(F138,Daten!$F$5:$F$19,-1)+4),"")</f>
        <v/>
      </c>
    </row>
    <row r="139" spans="1:7" x14ac:dyDescent="0.25">
      <c r="A139" s="7">
        <v>128</v>
      </c>
      <c r="B139" s="17"/>
      <c r="C139" s="18"/>
      <c r="D139" s="18"/>
      <c r="E139" s="18"/>
      <c r="F139" s="62" t="str">
        <f>IF(E139&gt;0,E139/1000/Daten!$P$4/($C$8-$C$9)*3600,"")</f>
        <v/>
      </c>
      <c r="G139" s="14" t="str">
        <f ca="1">IF(E139&gt;0,INDIRECT("Daten!G"&amp;MATCH(F139,Daten!$F$5:$F$19,-1)+4),"")</f>
        <v/>
      </c>
    </row>
    <row r="140" spans="1:7" x14ac:dyDescent="0.25">
      <c r="A140" s="7">
        <v>129</v>
      </c>
      <c r="B140" s="17"/>
      <c r="C140" s="18"/>
      <c r="D140" s="18"/>
      <c r="E140" s="18"/>
      <c r="F140" s="62" t="str">
        <f>IF(E140&gt;0,E140/1000/Daten!$P$4/($C$8-$C$9)*3600,"")</f>
        <v/>
      </c>
      <c r="G140" s="14" t="str">
        <f ca="1">IF(E140&gt;0,INDIRECT("Daten!G"&amp;MATCH(F140,Daten!$F$5:$F$19,-1)+4),"")</f>
        <v/>
      </c>
    </row>
    <row r="141" spans="1:7" x14ac:dyDescent="0.25">
      <c r="A141" s="7">
        <v>130</v>
      </c>
      <c r="B141" s="17"/>
      <c r="C141" s="18"/>
      <c r="D141" s="18"/>
      <c r="E141" s="18"/>
      <c r="F141" s="62" t="str">
        <f>IF(E141&gt;0,E141/1000/Daten!$P$4/($C$8-$C$9)*3600,"")</f>
        <v/>
      </c>
      <c r="G141" s="14" t="str">
        <f ca="1">IF(E141&gt;0,INDIRECT("Daten!G"&amp;MATCH(F141,Daten!$F$5:$F$19,-1)+4),"")</f>
        <v/>
      </c>
    </row>
    <row r="142" spans="1:7" x14ac:dyDescent="0.25">
      <c r="A142" s="7">
        <v>131</v>
      </c>
      <c r="B142" s="17"/>
      <c r="C142" s="18"/>
      <c r="D142" s="18"/>
      <c r="E142" s="18"/>
      <c r="F142" s="62" t="str">
        <f>IF(E142&gt;0,E142/1000/Daten!$P$4/($C$8-$C$9)*3600,"")</f>
        <v/>
      </c>
      <c r="G142" s="14" t="str">
        <f ca="1">IF(E142&gt;0,INDIRECT("Daten!G"&amp;MATCH(F142,Daten!$F$5:$F$19,-1)+4),"")</f>
        <v/>
      </c>
    </row>
    <row r="143" spans="1:7" x14ac:dyDescent="0.25">
      <c r="A143" s="7">
        <v>132</v>
      </c>
      <c r="B143" s="17"/>
      <c r="C143" s="18"/>
      <c r="D143" s="18"/>
      <c r="E143" s="18"/>
      <c r="F143" s="62" t="str">
        <f>IF(E143&gt;0,E143/1000/Daten!$P$4/($C$8-$C$9)*3600,"")</f>
        <v/>
      </c>
      <c r="G143" s="14" t="str">
        <f ca="1">IF(E143&gt;0,INDIRECT("Daten!G"&amp;MATCH(F143,Daten!$F$5:$F$19,-1)+4),"")</f>
        <v/>
      </c>
    </row>
    <row r="144" spans="1:7" x14ac:dyDescent="0.25">
      <c r="A144" s="7">
        <v>133</v>
      </c>
      <c r="B144" s="17"/>
      <c r="C144" s="18"/>
      <c r="D144" s="18"/>
      <c r="E144" s="18"/>
      <c r="F144" s="62" t="str">
        <f>IF(E144&gt;0,E144/1000/Daten!$P$4/($C$8-$C$9)*3600,"")</f>
        <v/>
      </c>
      <c r="G144" s="14" t="str">
        <f ca="1">IF(E144&gt;0,INDIRECT("Daten!G"&amp;MATCH(F144,Daten!$F$5:$F$19,-1)+4),"")</f>
        <v/>
      </c>
    </row>
    <row r="145" spans="1:7" x14ac:dyDescent="0.25">
      <c r="A145" s="7">
        <v>134</v>
      </c>
      <c r="B145" s="17"/>
      <c r="C145" s="18"/>
      <c r="D145" s="18"/>
      <c r="E145" s="18"/>
      <c r="F145" s="62" t="str">
        <f>IF(E145&gt;0,E145/1000/Daten!$P$4/($C$8-$C$9)*3600,"")</f>
        <v/>
      </c>
      <c r="G145" s="14" t="str">
        <f ca="1">IF(E145&gt;0,INDIRECT("Daten!G"&amp;MATCH(F145,Daten!$F$5:$F$19,-1)+4),"")</f>
        <v/>
      </c>
    </row>
    <row r="146" spans="1:7" x14ac:dyDescent="0.25">
      <c r="A146" s="7">
        <v>135</v>
      </c>
      <c r="B146" s="17"/>
      <c r="C146" s="18"/>
      <c r="D146" s="18"/>
      <c r="E146" s="18"/>
      <c r="F146" s="62" t="str">
        <f>IF(E146&gt;0,E146/1000/Daten!$P$4/($C$8-$C$9)*3600,"")</f>
        <v/>
      </c>
      <c r="G146" s="14" t="str">
        <f ca="1">IF(E146&gt;0,INDIRECT("Daten!G"&amp;MATCH(F146,Daten!$F$5:$F$19,-1)+4),"")</f>
        <v/>
      </c>
    </row>
    <row r="147" spans="1:7" x14ac:dyDescent="0.25">
      <c r="A147" s="7">
        <v>136</v>
      </c>
      <c r="B147" s="17"/>
      <c r="C147" s="18"/>
      <c r="D147" s="18"/>
      <c r="E147" s="18"/>
      <c r="F147" s="62" t="str">
        <f>IF(E147&gt;0,E147/1000/Daten!$P$4/($C$8-$C$9)*3600,"")</f>
        <v/>
      </c>
      <c r="G147" s="14" t="str">
        <f ca="1">IF(E147&gt;0,INDIRECT("Daten!G"&amp;MATCH(F147,Daten!$F$5:$F$19,-1)+4),"")</f>
        <v/>
      </c>
    </row>
    <row r="148" spans="1:7" x14ac:dyDescent="0.25">
      <c r="A148" s="7">
        <v>137</v>
      </c>
      <c r="B148" s="17"/>
      <c r="C148" s="18"/>
      <c r="D148" s="18"/>
      <c r="E148" s="18"/>
      <c r="F148" s="62" t="str">
        <f>IF(E148&gt;0,E148/1000/Daten!$P$4/($C$8-$C$9)*3600,"")</f>
        <v/>
      </c>
      <c r="G148" s="14" t="str">
        <f ca="1">IF(E148&gt;0,INDIRECT("Daten!G"&amp;MATCH(F148,Daten!$F$5:$F$19,-1)+4),"")</f>
        <v/>
      </c>
    </row>
    <row r="149" spans="1:7" x14ac:dyDescent="0.25">
      <c r="A149" s="7">
        <v>138</v>
      </c>
      <c r="B149" s="17"/>
      <c r="C149" s="18"/>
      <c r="D149" s="18"/>
      <c r="E149" s="18"/>
      <c r="F149" s="62" t="str">
        <f>IF(E149&gt;0,E149/1000/Daten!$P$4/($C$8-$C$9)*3600,"")</f>
        <v/>
      </c>
      <c r="G149" s="14" t="str">
        <f ca="1">IF(E149&gt;0,INDIRECT("Daten!G"&amp;MATCH(F149,Daten!$F$5:$F$19,-1)+4),"")</f>
        <v/>
      </c>
    </row>
    <row r="150" spans="1:7" x14ac:dyDescent="0.25">
      <c r="A150" s="7">
        <v>139</v>
      </c>
      <c r="B150" s="17"/>
      <c r="C150" s="18"/>
      <c r="D150" s="18"/>
      <c r="E150" s="18"/>
      <c r="F150" s="62" t="str">
        <f>IF(E150&gt;0,E150/1000/Daten!$P$4/($C$8-$C$9)*3600,"")</f>
        <v/>
      </c>
      <c r="G150" s="14" t="str">
        <f ca="1">IF(E150&gt;0,INDIRECT("Daten!G"&amp;MATCH(F150,Daten!$F$5:$F$19,-1)+4),"")</f>
        <v/>
      </c>
    </row>
    <row r="151" spans="1:7" x14ac:dyDescent="0.25">
      <c r="A151" s="7">
        <v>140</v>
      </c>
      <c r="B151" s="17"/>
      <c r="C151" s="18"/>
      <c r="D151" s="18"/>
      <c r="E151" s="18"/>
      <c r="F151" s="62" t="str">
        <f>IF(E151&gt;0,E151/1000/Daten!$P$4/($C$8-$C$9)*3600,"")</f>
        <v/>
      </c>
      <c r="G151" s="14" t="str">
        <f ca="1">IF(E151&gt;0,INDIRECT("Daten!G"&amp;MATCH(F151,Daten!$F$5:$F$19,-1)+4),"")</f>
        <v/>
      </c>
    </row>
    <row r="152" spans="1:7" x14ac:dyDescent="0.25">
      <c r="A152" s="7">
        <v>141</v>
      </c>
      <c r="B152" s="17"/>
      <c r="C152" s="18"/>
      <c r="D152" s="18"/>
      <c r="E152" s="18"/>
      <c r="F152" s="62" t="str">
        <f>IF(E152&gt;0,E152/1000/Daten!$P$4/($C$8-$C$9)*3600,"")</f>
        <v/>
      </c>
      <c r="G152" s="14" t="str">
        <f ca="1">IF(E152&gt;0,INDIRECT("Daten!G"&amp;MATCH(F152,Daten!$F$5:$F$19,-1)+4),"")</f>
        <v/>
      </c>
    </row>
    <row r="153" spans="1:7" x14ac:dyDescent="0.25">
      <c r="A153" s="7">
        <v>142</v>
      </c>
      <c r="B153" s="17"/>
      <c r="C153" s="18"/>
      <c r="D153" s="18"/>
      <c r="E153" s="18"/>
      <c r="F153" s="62" t="str">
        <f>IF(E153&gt;0,E153/1000/Daten!$P$4/($C$8-$C$9)*3600,"")</f>
        <v/>
      </c>
      <c r="G153" s="14" t="str">
        <f ca="1">IF(E153&gt;0,INDIRECT("Daten!G"&amp;MATCH(F153,Daten!$F$5:$F$19,-1)+4),"")</f>
        <v/>
      </c>
    </row>
    <row r="154" spans="1:7" x14ac:dyDescent="0.25">
      <c r="A154" s="7">
        <v>143</v>
      </c>
      <c r="B154" s="17"/>
      <c r="C154" s="18"/>
      <c r="D154" s="18"/>
      <c r="E154" s="18"/>
      <c r="F154" s="62" t="str">
        <f>IF(E154&gt;0,E154/1000/Daten!$P$4/($C$8-$C$9)*3600,"")</f>
        <v/>
      </c>
      <c r="G154" s="14" t="str">
        <f ca="1">IF(E154&gt;0,INDIRECT("Daten!G"&amp;MATCH(F154,Daten!$F$5:$F$19,-1)+4),"")</f>
        <v/>
      </c>
    </row>
    <row r="155" spans="1:7" x14ac:dyDescent="0.25">
      <c r="A155" s="7">
        <v>144</v>
      </c>
      <c r="B155" s="17"/>
      <c r="C155" s="18"/>
      <c r="D155" s="18"/>
      <c r="E155" s="18"/>
      <c r="F155" s="62" t="str">
        <f>IF(E155&gt;0,E155/1000/Daten!$P$4/($C$8-$C$9)*3600,"")</f>
        <v/>
      </c>
      <c r="G155" s="14" t="str">
        <f ca="1">IF(E155&gt;0,INDIRECT("Daten!G"&amp;MATCH(F155,Daten!$F$5:$F$19,-1)+4),"")</f>
        <v/>
      </c>
    </row>
    <row r="156" spans="1:7" x14ac:dyDescent="0.25">
      <c r="A156" s="7">
        <v>145</v>
      </c>
      <c r="B156" s="17"/>
      <c r="C156" s="18"/>
      <c r="D156" s="18"/>
      <c r="E156" s="18"/>
      <c r="F156" s="62" t="str">
        <f>IF(E156&gt;0,E156/1000/Daten!$P$4/($C$8-$C$9)*3600,"")</f>
        <v/>
      </c>
      <c r="G156" s="14" t="str">
        <f ca="1">IF(E156&gt;0,INDIRECT("Daten!G"&amp;MATCH(F156,Daten!$F$5:$F$19,-1)+4),"")</f>
        <v/>
      </c>
    </row>
    <row r="157" spans="1:7" x14ac:dyDescent="0.25">
      <c r="A157" s="7">
        <v>146</v>
      </c>
      <c r="B157" s="17"/>
      <c r="C157" s="18"/>
      <c r="D157" s="18"/>
      <c r="E157" s="18"/>
      <c r="F157" s="62" t="str">
        <f>IF(E157&gt;0,E157/1000/Daten!$P$4/($C$8-$C$9)*3600,"")</f>
        <v/>
      </c>
      <c r="G157" s="14" t="str">
        <f ca="1">IF(E157&gt;0,INDIRECT("Daten!G"&amp;MATCH(F157,Daten!$F$5:$F$19,-1)+4),"")</f>
        <v/>
      </c>
    </row>
    <row r="158" spans="1:7" x14ac:dyDescent="0.25">
      <c r="A158" s="7">
        <v>147</v>
      </c>
      <c r="B158" s="17"/>
      <c r="C158" s="18"/>
      <c r="D158" s="18"/>
      <c r="E158" s="18"/>
      <c r="F158" s="62" t="str">
        <f>IF(E158&gt;0,E158/1000/Daten!$P$4/($C$8-$C$9)*3600,"")</f>
        <v/>
      </c>
      <c r="G158" s="14" t="str">
        <f ca="1">IF(E158&gt;0,INDIRECT("Daten!G"&amp;MATCH(F158,Daten!$F$5:$F$19,-1)+4),"")</f>
        <v/>
      </c>
    </row>
    <row r="159" spans="1:7" x14ac:dyDescent="0.25">
      <c r="A159" s="7">
        <v>148</v>
      </c>
      <c r="B159" s="17"/>
      <c r="C159" s="18"/>
      <c r="D159" s="18"/>
      <c r="E159" s="18"/>
      <c r="F159" s="62" t="str">
        <f>IF(E159&gt;0,E159/1000/Daten!$P$4/($C$8-$C$9)*3600,"")</f>
        <v/>
      </c>
      <c r="G159" s="14" t="str">
        <f ca="1">IF(E159&gt;0,INDIRECT("Daten!G"&amp;MATCH(F159,Daten!$F$5:$F$19,-1)+4),"")</f>
        <v/>
      </c>
    </row>
    <row r="160" spans="1:7" x14ac:dyDescent="0.25">
      <c r="A160" s="7">
        <v>149</v>
      </c>
      <c r="B160" s="17"/>
      <c r="C160" s="18"/>
      <c r="D160" s="18"/>
      <c r="E160" s="18"/>
      <c r="F160" s="62" t="str">
        <f>IF(E160&gt;0,E160/1000/Daten!$P$4/($C$8-$C$9)*3600,"")</f>
        <v/>
      </c>
      <c r="G160" s="14" t="str">
        <f ca="1">IF(E160&gt;0,INDIRECT("Daten!G"&amp;MATCH(F160,Daten!$F$5:$F$19,-1)+4),"")</f>
        <v/>
      </c>
    </row>
    <row r="161" spans="1:7" x14ac:dyDescent="0.25">
      <c r="A161" s="7">
        <v>150</v>
      </c>
      <c r="B161" s="17"/>
      <c r="C161" s="18"/>
      <c r="D161" s="18"/>
      <c r="E161" s="18"/>
      <c r="F161" s="62" t="str">
        <f>IF(E161&gt;0,E161/1000/Daten!$P$4/($C$8-$C$9)*3600,"")</f>
        <v/>
      </c>
      <c r="G161" s="14" t="str">
        <f ca="1">IF(E161&gt;0,INDIRECT("Daten!G"&amp;MATCH(F161,Daten!$F$5:$F$19,-1)+4),"")</f>
        <v/>
      </c>
    </row>
    <row r="162" spans="1:7" x14ac:dyDescent="0.25">
      <c r="A162" s="7">
        <v>151</v>
      </c>
      <c r="B162" s="17"/>
      <c r="C162" s="18"/>
      <c r="D162" s="18"/>
      <c r="E162" s="18"/>
      <c r="F162" s="62" t="str">
        <f>IF(E162&gt;0,E162/1000/Daten!$P$4/($C$8-$C$9)*3600,"")</f>
        <v/>
      </c>
      <c r="G162" s="14" t="str">
        <f ca="1">IF(E162&gt;0,INDIRECT("Daten!G"&amp;MATCH(F162,Daten!$F$5:$F$19,-1)+4),"")</f>
        <v/>
      </c>
    </row>
  </sheetData>
  <sheetProtection selectLockedCells="1"/>
  <mergeCells count="4">
    <mergeCell ref="F10:G10"/>
    <mergeCell ref="I11:L12"/>
    <mergeCell ref="B2:E2"/>
    <mergeCell ref="C1:D1"/>
  </mergeCells>
  <hyperlinks>
    <hyperlink ref="I1" location="Übersicht!A1" display="Zurück zur Übersicht" xr:uid="{00000000-0004-0000-0400-000000000000}"/>
  </hyperlinks>
  <pageMargins left="0.70866141732283472" right="0.70866141732283472" top="0.78740157480314965" bottom="0.78740157480314965" header="0.31496062992125984" footer="0.31496062992125984"/>
  <pageSetup paperSize="9" scale="93" fitToHeight="0" orientation="portrait" horizontalDpi="360" verticalDpi="360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565394C696E4D478085E7B04A25524A" ma:contentTypeVersion="11" ma:contentTypeDescription="Create a new document." ma:contentTypeScope="" ma:versionID="1740621dd1db02717c6532ad83c1b620">
  <xsd:schema xmlns:xsd="http://www.w3.org/2001/XMLSchema" xmlns:xs="http://www.w3.org/2001/XMLSchema" xmlns:p="http://schemas.microsoft.com/office/2006/metadata/properties" xmlns:ns3="2d62e0cd-5e5f-4889-870e-dbaa34361c0f" xmlns:ns4="05f0aca4-a229-417a-9bf5-7c54939ccb9a" targetNamespace="http://schemas.microsoft.com/office/2006/metadata/properties" ma:root="true" ma:fieldsID="7722b5f14eae43563a900f61313ced3f" ns3:_="" ns4:_="">
    <xsd:import namespace="2d62e0cd-5e5f-4889-870e-dbaa34361c0f"/>
    <xsd:import namespace="05f0aca4-a229-417a-9bf5-7c54939ccb9a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AutoTags" minOccurs="0"/>
                <xsd:element ref="ns3:MediaServiceDateTaken" minOccurs="0"/>
                <xsd:element ref="ns3:MediaServiceGenerationTime" minOccurs="0"/>
                <xsd:element ref="ns3:MediaServiceEventHashCode" minOccurs="0"/>
                <xsd:element ref="ns3:MediaServiceOCR" minOccurs="0"/>
                <xsd:element ref="ns3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d62e0cd-5e5f-4889-870e-dbaa34361c0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8" nillable="true" ma:displayName="Location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5f0aca4-a229-417a-9bf5-7c54939ccb9a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2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EC95497A-6389-4E75-A5DB-C1FC02784070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24882582-6A04-49BE-916B-F05EB332FBF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d62e0cd-5e5f-4889-870e-dbaa34361c0f"/>
    <ds:schemaRef ds:uri="05f0aca4-a229-417a-9bf5-7c54939ccb9a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F7D91681-02DE-4302-9CAE-FF8E6169183B}">
  <ds:schemaRefs>
    <ds:schemaRef ds:uri="http://purl.org/dc/dcmitype/"/>
    <ds:schemaRef ds:uri="http://schemas.microsoft.com/office/infopath/2007/PartnerControls"/>
    <ds:schemaRef ds:uri="2d62e0cd-5e5f-4889-870e-dbaa34361c0f"/>
    <ds:schemaRef ds:uri="http://purl.org/dc/elements/1.1/"/>
    <ds:schemaRef ds:uri="http://schemas.microsoft.com/office/2006/metadata/properties"/>
    <ds:schemaRef ds:uri="05f0aca4-a229-417a-9bf5-7c54939ccb9a"/>
    <ds:schemaRef ds:uri="http://schemas.microsoft.com/office/2006/documentManagement/types"/>
    <ds:schemaRef ds:uri="http://purl.org/dc/terms/"/>
    <ds:schemaRef ds:uri="http://schemas.openxmlformats.org/package/2006/metadata/core-properties"/>
    <ds:schemaRef ds:uri="http://www.w3.org/XML/1998/namespac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10</vt:i4>
      </vt:variant>
      <vt:variant>
        <vt:lpstr>Benannte Bereiche</vt:lpstr>
      </vt:variant>
      <vt:variant>
        <vt:i4>11</vt:i4>
      </vt:variant>
    </vt:vector>
  </HeadingPairs>
  <TitlesOfParts>
    <vt:vector size="21" baseType="lpstr">
      <vt:lpstr>Start</vt:lpstr>
      <vt:lpstr>TRV Leistung bekannt</vt:lpstr>
      <vt:lpstr>TRV Wassermenge bekannt</vt:lpstr>
      <vt:lpstr>Bestellübersicht</vt:lpstr>
      <vt:lpstr>V2000 Leistung bekannt</vt:lpstr>
      <vt:lpstr>V2000 Wassermenge bekannt</vt:lpstr>
      <vt:lpstr>Daten</vt:lpstr>
      <vt:lpstr>BLP V2000</vt:lpstr>
      <vt:lpstr>VS Leistung bekannt</vt:lpstr>
      <vt:lpstr>VS Volumenstrom bekannt</vt:lpstr>
      <vt:lpstr>'TRV Leistung bekannt'!Druckbereich</vt:lpstr>
      <vt:lpstr>'TRV Wassermenge bekannt'!Druckbereich</vt:lpstr>
      <vt:lpstr>'V2000 Leistung bekannt'!Druckbereich</vt:lpstr>
      <vt:lpstr>'V2000 Wassermenge bekannt'!Druckbereich</vt:lpstr>
      <vt:lpstr>'VS Leistung bekannt'!Druckbereich</vt:lpstr>
      <vt:lpstr>'VS Volumenstrom bekannt'!Druckbereich</vt:lpstr>
      <vt:lpstr>'TRV Leistung bekannt'!Drucktitel</vt:lpstr>
      <vt:lpstr>'TRV Wassermenge bekannt'!Drucktitel</vt:lpstr>
      <vt:lpstr>'V2000 Leistung bekannt'!Drucktitel</vt:lpstr>
      <vt:lpstr>'V2000 Wassermenge bekannt'!Drucktitel</vt:lpstr>
      <vt:lpstr>Nenndurchfluss_nach_EN215_3.4.1_mit_2K_und_10kPa__Standard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Florian Grass</dc:creator>
  <cp:lastModifiedBy>Grass, Florian</cp:lastModifiedBy>
  <cp:lastPrinted>2020-10-11T14:19:53Z</cp:lastPrinted>
  <dcterms:created xsi:type="dcterms:W3CDTF">2018-07-25T11:33:38Z</dcterms:created>
  <dcterms:modified xsi:type="dcterms:W3CDTF">2020-11-03T09:24:34Z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0x0101001565394C696E4D478085E7B04A25524A</vt:lpwstr>
  </property>
</Properties>
</file>