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sideoinc-my.sharepoint.com/personal/valerie_jacobson-wiig_resideo_com/Documents/Desktop/o9/o9 Onboarding/"/>
    </mc:Choice>
  </mc:AlternateContent>
  <xr:revisionPtr revIDLastSave="1" documentId="8_{FC35EB81-A893-4B75-8570-283EE48DCFF2}" xr6:coauthVersionLast="47" xr6:coauthVersionMax="47" xr10:uidLastSave="{C079473F-EA8F-4F84-BFAE-1CC9B482598E}"/>
  <bookViews>
    <workbookView xWindow="28690" yWindow="-110" windowWidth="29020" windowHeight="15820" activeTab="2" xr2:uid="{00000000-000D-0000-FFFF-FFFF00000000}"/>
  </bookViews>
  <sheets>
    <sheet name="Branch Location Instructions" sheetId="5" r:id="rId1"/>
    <sheet name="Branch Location Template" sheetId="3" r:id="rId2"/>
    <sheet name="POS Instructions" sheetId="4" r:id="rId3"/>
    <sheet name="POS Template" sheetId="1" r:id="rId4"/>
    <sheet name="INV Instructions" sheetId="6" r:id="rId5"/>
    <sheet name="INV Template" sheetId="2" r:id="rId6"/>
  </sheets>
  <definedNames>
    <definedName name="_xlnm._FilterDatabase" localSheetId="4" hidden="1">'INV Instructions'!$A$1:$C$15</definedName>
    <definedName name="_xlnm._FilterDatabase" localSheetId="5" hidden="1">'INV Template'!$A$1:$C$1</definedName>
    <definedName name="_xlnm._FilterDatabase" localSheetId="2" hidden="1">'POS Instructions'!$A$1:$C$26</definedName>
    <definedName name="_xlnm._FilterDatabase" localSheetId="3" hidden="1">'POS Template'!$A$1:$A$1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2" l="1"/>
  <c r="L2" i="2"/>
  <c r="J3" i="2"/>
  <c r="J2" i="2"/>
  <c r="F3" i="2"/>
  <c r="F2" i="2"/>
  <c r="E3" i="2"/>
  <c r="E2" i="2"/>
  <c r="C3" i="2"/>
  <c r="D3" i="2"/>
  <c r="D2" i="2"/>
  <c r="C2" i="2"/>
  <c r="B2" i="2"/>
  <c r="B3" i="2"/>
  <c r="A3" i="2"/>
  <c r="A2" i="2"/>
  <c r="B2" i="3"/>
  <c r="D2" i="3"/>
  <c r="E2" i="3"/>
  <c r="F2" i="3"/>
  <c r="G2" i="3"/>
  <c r="B5" i="3"/>
  <c r="D5" i="3"/>
  <c r="E5" i="3"/>
  <c r="F5" i="3"/>
  <c r="A5" i="3"/>
  <c r="A2" i="3"/>
  <c r="W3" i="1"/>
  <c r="W2" i="1"/>
  <c r="J2" i="1"/>
  <c r="J3" i="1"/>
</calcChain>
</file>

<file path=xl/sharedStrings.xml><?xml version="1.0" encoding="utf-8"?>
<sst xmlns="http://schemas.openxmlformats.org/spreadsheetml/2006/main" count="199" uniqueCount="145">
  <si>
    <t>Field #</t>
  </si>
  <si>
    <t>Field Name</t>
  </si>
  <si>
    <t>Description</t>
  </si>
  <si>
    <t>Distributor Name</t>
  </si>
  <si>
    <t>Name of the Distributor reporting Point-of-Sale (POS) data</t>
  </si>
  <si>
    <t>The Location # which identifies the Warehouse / Distribution Center / Branch Location from where the Distributor ships the product to the Contractor</t>
  </si>
  <si>
    <t>Distributor Warehouse Name</t>
  </si>
  <si>
    <t>The Name of the Distributor's Warehouse / Distribution Center / Branch Location from where the Distributor ships the product to the Contractor</t>
  </si>
  <si>
    <t>Distributor Warehouse City</t>
  </si>
  <si>
    <t>The City of the Distributor's Warehouse / Distribution Center / Branch Location from where the Distributor ships the product to the Contractor</t>
  </si>
  <si>
    <t>Distributor Warehouse State</t>
  </si>
  <si>
    <t>The State of the Distributor's Warehouse / Distribution Center / Branch Location from where the Distributor ships the product to the Contractor</t>
  </si>
  <si>
    <t>Distributor Warehouse Postal Code</t>
  </si>
  <si>
    <t>The Postal Code (ZIP) of the Distributor's Warehouse / Distribution Center / Branch Location from where the Distributor ships the product to the Contractor</t>
  </si>
  <si>
    <t>Distributor Warehouse Country</t>
  </si>
  <si>
    <t>Distributor-assigned Part Number</t>
  </si>
  <si>
    <t>Distributor Unit Cost</t>
  </si>
  <si>
    <t>Cost per Unit at which the product was purchased by the Distributor from Resideo</t>
  </si>
  <si>
    <t>Distributor Total Amount</t>
  </si>
  <si>
    <t>Calculation: Quantity Sold multiplied by Distributor Unit Price</t>
  </si>
  <si>
    <t>Contractor Name</t>
  </si>
  <si>
    <t>Name of Contractor</t>
  </si>
  <si>
    <t>Contractor Address</t>
  </si>
  <si>
    <t>Address of Contractor</t>
  </si>
  <si>
    <t>Contractor City</t>
  </si>
  <si>
    <t>City of Contractor</t>
  </si>
  <si>
    <t>Contractor State</t>
  </si>
  <si>
    <t>State of Contractor</t>
  </si>
  <si>
    <t>Contractor Postal Code</t>
  </si>
  <si>
    <t>Zip / Postal Code of Contractor</t>
  </si>
  <si>
    <t>Contractor Country</t>
  </si>
  <si>
    <t>Invoice number for Distributor's sale to the Contractor</t>
  </si>
  <si>
    <t>Invoice Date</t>
  </si>
  <si>
    <t>Date product was sold by Distributor (MM/DD/YYYY format)</t>
  </si>
  <si>
    <t>Resideo Material ID of the Product Sold</t>
  </si>
  <si>
    <t>Quantity Sold</t>
  </si>
  <si>
    <t>Quantity Sold (or returned)</t>
  </si>
  <si>
    <t>Contractor Unit Price</t>
  </si>
  <si>
    <t>Resale Price at which the product was sold by the Distributor to the Contractor</t>
  </si>
  <si>
    <t>Contractor Total Amount</t>
  </si>
  <si>
    <t>Calculation: Quantity Sold multiplied by Contractor Unit Price</t>
  </si>
  <si>
    <t>Currency Being Reported</t>
  </si>
  <si>
    <t>3-character ISO Currency Code for Resale Price Reported (Contractor Unit Price)</t>
  </si>
  <si>
    <t>The Name of the Warehouse / Distribution Center / Branch Location from where the Distributor ships the product to the Contractor</t>
  </si>
  <si>
    <t>Distributor Warehouse Address</t>
  </si>
  <si>
    <t>The Address of the Warehouse / Distribution Center / Branch Location from where the Distributor ships the product to the Contractor</t>
  </si>
  <si>
    <t>The City of the Warehouse / Distribution Center / Branch Location from where the Distributor ships the product to the Contractor</t>
  </si>
  <si>
    <t>Name of the Distributor reporting Inventory data</t>
  </si>
  <si>
    <t>The Postal Code (ZIP) of the Distributor's Warehouse / Distribution Center / Branch Location where the Distributor stores the Inventory</t>
  </si>
  <si>
    <t>The Country of the Distributor's Warehouse / Distribution Center / Branch Location where the Distributor stores the Inventory</t>
  </si>
  <si>
    <t>Taken on last day of the calendar month (MM/DD/YYYY)</t>
  </si>
  <si>
    <t>Quantity Available</t>
  </si>
  <si>
    <t>Saleable inventory still in physical inventory for the specified reporting location</t>
  </si>
  <si>
    <t>Quantity Allocated</t>
  </si>
  <si>
    <t>Quantity allocated to orders</t>
  </si>
  <si>
    <t>Quantity Total</t>
  </si>
  <si>
    <t>Full quantity of inventory included any allocated/bonded to Contractors</t>
  </si>
  <si>
    <t>On Order Total</t>
  </si>
  <si>
    <t>Total pending orders that the Distributor has yet to receive from Resideo</t>
  </si>
  <si>
    <t>Distributor's Average Unit Cost</t>
  </si>
  <si>
    <t>Average Cost per Unit at which the product was purchased by the Distributor from Resideo (reported in local currency)</t>
  </si>
  <si>
    <t>3-character ISO Currency Code for resale price reported</t>
  </si>
  <si>
    <t>Distributor Location Number</t>
  </si>
  <si>
    <t>Distributor SKU Number</t>
  </si>
  <si>
    <t>Contractor Loyalty Program Number</t>
  </si>
  <si>
    <t>Invoice Number</t>
  </si>
  <si>
    <t>Resideo SKU Number</t>
  </si>
  <si>
    <t>DistributorName</t>
  </si>
  <si>
    <t>DistributorLocationNumber</t>
  </si>
  <si>
    <t>DistributorWarehouseName</t>
  </si>
  <si>
    <t>DistributorWarehouseCity</t>
  </si>
  <si>
    <t>DistributorWarehouseState</t>
  </si>
  <si>
    <t>DistributorWarehousePostalCode</t>
  </si>
  <si>
    <t>DistributorWarehouseCountry</t>
  </si>
  <si>
    <t>DistributorSKUNumber</t>
  </si>
  <si>
    <t>DistributorUnitCost</t>
  </si>
  <si>
    <t>DistributorTotalAmount</t>
  </si>
  <si>
    <t>ContractorLoyaltyProgramNumber</t>
  </si>
  <si>
    <t>ContractorName</t>
  </si>
  <si>
    <t>ContractorAddress</t>
  </si>
  <si>
    <t>ContractorCity</t>
  </si>
  <si>
    <t>ContractorState</t>
  </si>
  <si>
    <t>ContractorPostalCode</t>
  </si>
  <si>
    <t>ContractorCountry</t>
  </si>
  <si>
    <t>InvoiceNumber</t>
  </si>
  <si>
    <t>InvoiceDate</t>
  </si>
  <si>
    <t>ResideoSKUNumber</t>
  </si>
  <si>
    <t>QuantitySold</t>
  </si>
  <si>
    <t>ContractorUnitPrice</t>
  </si>
  <si>
    <t>ContractorTotalAmount</t>
  </si>
  <si>
    <t>CurrencyBeingReported</t>
  </si>
  <si>
    <t>2-Digit ISO Country Code for Distributor's Warehouse / Distribution Center / Branch Location from where the Distributor ships the product to the Contractor</t>
  </si>
  <si>
    <t>2-Digit ISO Country Code for Contractor</t>
  </si>
  <si>
    <t>DistributorWarehouseAddress</t>
  </si>
  <si>
    <t>Inventory Date / Snap Shot Date</t>
  </si>
  <si>
    <t>InventoryDateSnapShotDate</t>
  </si>
  <si>
    <t>QuantityAvailable</t>
  </si>
  <si>
    <t>QuantityAllocated</t>
  </si>
  <si>
    <t>QuantityTotal</t>
  </si>
  <si>
    <t>OnOrderTotal</t>
  </si>
  <si>
    <t>Distributor'sAverageUnitCost</t>
  </si>
  <si>
    <t xml:space="preserve"> </t>
  </si>
  <si>
    <t>Contractor Loyalty Number (if known)</t>
  </si>
  <si>
    <t>Resideo Ship To Account Number</t>
  </si>
  <si>
    <t>ResideoShipToAccountNumber</t>
  </si>
  <si>
    <t>Penrod and Sons</t>
  </si>
  <si>
    <t>USD</t>
  </si>
  <si>
    <t>US</t>
  </si>
  <si>
    <t>Penrod Llc</t>
  </si>
  <si>
    <t>Calgary</t>
  </si>
  <si>
    <t>AB</t>
  </si>
  <si>
    <t xml:space="preserve"> T2E 7V6</t>
  </si>
  <si>
    <t>CA</t>
  </si>
  <si>
    <t>PEN-THM6000R7001/U</t>
  </si>
  <si>
    <t>P-THM6000R7001/U</t>
  </si>
  <si>
    <t>THM6000R7001/U</t>
  </si>
  <si>
    <t>CAD</t>
  </si>
  <si>
    <t>PIT-MW</t>
  </si>
  <si>
    <t>CAL1</t>
  </si>
  <si>
    <t>Pittsburgh</t>
  </si>
  <si>
    <t>02345678</t>
  </si>
  <si>
    <t>Al's HVAC</t>
  </si>
  <si>
    <t>Smith Plumbing Supply</t>
  </si>
  <si>
    <t>722 Wiley Avenue</t>
  </si>
  <si>
    <t>Franklin</t>
  </si>
  <si>
    <t>17-45899</t>
  </si>
  <si>
    <t>PA</t>
  </si>
  <si>
    <t>210 St. George's Drive NE</t>
  </si>
  <si>
    <t>AB T2E</t>
  </si>
  <si>
    <t>THM6000R7001</t>
  </si>
  <si>
    <t>25 Banbury Lane</t>
  </si>
  <si>
    <t>NY-EC</t>
  </si>
  <si>
    <t>CA-WC</t>
  </si>
  <si>
    <t>7 Floribel Avenue</t>
  </si>
  <si>
    <t>San Anselmo</t>
  </si>
  <si>
    <t>NY</t>
  </si>
  <si>
    <t>VAN3</t>
  </si>
  <si>
    <t>1300 Zoo Road NE</t>
  </si>
  <si>
    <t>5048 264th Street</t>
  </si>
  <si>
    <t>Aldergrove</t>
  </si>
  <si>
    <t>BC</t>
  </si>
  <si>
    <t>V4W 1N7</t>
  </si>
  <si>
    <t>1734 East 64th Street</t>
  </si>
  <si>
    <t>New York</t>
  </si>
  <si>
    <t>The Resideo Ship To Number assigned to the distributor location where product is shipped (provided by Resideo)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</si>
</sst>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trike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0" xfId="0" applyFont="1" applyFill="1" applyAlignment="1"/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3" fillId="2" borderId="5" xfId="0" applyFont="1" applyFill="1" applyBorder="1" applyAlignment="1">
      <alignment vertical="center"/>
    </xf>
    <xf numFmtId="0" fontId="4" fillId="2" borderId="0" xfId="0" applyFont="1" applyFill="1" applyAlignment="1"/>
    <xf numFmtId="0" fontId="7" fillId="2" borderId="0" xfId="0" applyFont="1" applyFill="1" applyAlignment="1"/>
    <xf numFmtId="0" fontId="8" fillId="2" borderId="5" xfId="0" applyFont="1" applyFill="1" applyBorder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4" fillId="3" borderId="0" xfId="0" applyFont="1" applyFill="1" applyAlignment="1"/>
    <xf numFmtId="0" fontId="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0" fillId="5" borderId="0" xfId="0" applyFont="1" applyFill="1" applyAlignment="1"/>
    <xf numFmtId="2" fontId="10" fillId="5" borderId="0" xfId="0" applyNumberFormat="1" applyFont="1" applyFill="1" applyAlignment="1"/>
    <xf numFmtId="0" fontId="10" fillId="5" borderId="0" xfId="0" quotePrefix="1" applyFont="1" applyFill="1" applyAlignment="1"/>
    <xf numFmtId="164" fontId="10" fillId="5" borderId="0" xfId="0" applyNumberFormat="1" applyFont="1" applyFill="1" applyAlignment="1"/>
    <xf numFmtId="1" fontId="10" fillId="5" borderId="0" xfId="0" applyNumberFormat="1" applyFont="1" applyFill="1" applyAlignment="1"/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6" fillId="0" borderId="0" xfId="0" applyFont="1" applyFill="1" applyAlignment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 readingOrder="1"/>
    </xf>
    <xf numFmtId="0" fontId="9" fillId="4" borderId="7" xfId="0" applyFont="1" applyFill="1" applyBorder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26D33-85F6-40FB-9E64-CE0B9893C887}">
  <sheetPr>
    <tabColor theme="8" tint="0.79998168889431442"/>
  </sheetPr>
  <dimension ref="A1:C12"/>
  <sheetViews>
    <sheetView zoomScale="160" zoomScaleNormal="160" workbookViewId="0">
      <selection activeCell="C18" sqref="C18"/>
    </sheetView>
  </sheetViews>
  <sheetFormatPr defaultColWidth="76.54296875" defaultRowHeight="12.5" x14ac:dyDescent="0.25"/>
  <cols>
    <col min="1" max="1" width="7.81640625" style="9" customWidth="1"/>
    <col min="2" max="2" width="30.1796875" style="9" customWidth="1"/>
    <col min="3" max="3" width="129.81640625" style="9" customWidth="1"/>
    <col min="4" max="16384" width="76.54296875" style="9"/>
  </cols>
  <sheetData>
    <row r="1" spans="1:3" ht="15" customHeight="1" x14ac:dyDescent="0.25">
      <c r="A1" s="26" t="s">
        <v>0</v>
      </c>
      <c r="B1" s="28" t="s">
        <v>1</v>
      </c>
      <c r="C1" s="30" t="s">
        <v>2</v>
      </c>
    </row>
    <row r="2" spans="1:3" ht="15.75" customHeight="1" thickBot="1" x14ac:dyDescent="0.3">
      <c r="A2" s="27"/>
      <c r="B2" s="29"/>
      <c r="C2" s="31"/>
    </row>
    <row r="3" spans="1:3" s="4" customFormat="1" ht="13" thickBot="1" x14ac:dyDescent="0.3">
      <c r="A3" s="2">
        <v>1</v>
      </c>
      <c r="B3" s="3" t="s">
        <v>62</v>
      </c>
      <c r="C3" s="3" t="s">
        <v>5</v>
      </c>
    </row>
    <row r="4" spans="1:3" s="4" customFormat="1" ht="13" thickBot="1" x14ac:dyDescent="0.3">
      <c r="A4" s="2">
        <v>2</v>
      </c>
      <c r="B4" s="3" t="s">
        <v>6</v>
      </c>
      <c r="C4" s="3" t="s">
        <v>43</v>
      </c>
    </row>
    <row r="5" spans="1:3" s="4" customFormat="1" ht="13" thickBot="1" x14ac:dyDescent="0.3">
      <c r="A5" s="2">
        <v>3</v>
      </c>
      <c r="B5" s="3" t="s">
        <v>44</v>
      </c>
      <c r="C5" s="3" t="s">
        <v>45</v>
      </c>
    </row>
    <row r="6" spans="1:3" s="4" customFormat="1" ht="13" thickBot="1" x14ac:dyDescent="0.3">
      <c r="A6" s="2">
        <v>4</v>
      </c>
      <c r="B6" s="3" t="s">
        <v>8</v>
      </c>
      <c r="C6" s="3" t="s">
        <v>46</v>
      </c>
    </row>
    <row r="7" spans="1:3" s="4" customFormat="1" ht="13" thickBot="1" x14ac:dyDescent="0.3">
      <c r="A7" s="2">
        <v>5</v>
      </c>
      <c r="B7" s="3" t="s">
        <v>10</v>
      </c>
      <c r="C7" s="3" t="s">
        <v>11</v>
      </c>
    </row>
    <row r="8" spans="1:3" s="4" customFormat="1" ht="13" thickBot="1" x14ac:dyDescent="0.3">
      <c r="A8" s="2">
        <v>6</v>
      </c>
      <c r="B8" s="3" t="s">
        <v>12</v>
      </c>
      <c r="C8" s="3" t="s">
        <v>13</v>
      </c>
    </row>
    <row r="9" spans="1:3" s="4" customFormat="1" ht="13" thickBot="1" x14ac:dyDescent="0.3">
      <c r="A9" s="2">
        <v>7</v>
      </c>
      <c r="B9" s="3" t="s">
        <v>14</v>
      </c>
      <c r="C9" s="3" t="s">
        <v>91</v>
      </c>
    </row>
    <row r="10" spans="1:3" s="4" customFormat="1" ht="13" thickBot="1" x14ac:dyDescent="0.3">
      <c r="A10" s="23">
        <v>8</v>
      </c>
      <c r="B10" s="24" t="s">
        <v>103</v>
      </c>
      <c r="C10" s="24" t="s">
        <v>144</v>
      </c>
    </row>
    <row r="12" spans="1:3" ht="13" x14ac:dyDescent="0.3">
      <c r="B12" s="10" t="s">
        <v>101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W6"/>
  <sheetViews>
    <sheetView workbookViewId="0">
      <selection activeCell="E1" sqref="E1"/>
    </sheetView>
  </sheetViews>
  <sheetFormatPr defaultColWidth="76.54296875" defaultRowHeight="12.5" x14ac:dyDescent="0.25"/>
  <cols>
    <col min="1" max="1" width="18.81640625" style="9" bestFit="1" customWidth="1"/>
    <col min="2" max="2" width="25.26953125" style="9" bestFit="1" customWidth="1"/>
    <col min="3" max="3" width="27.453125" style="9" bestFit="1" customWidth="1"/>
    <col min="4" max="4" width="23.7265625" style="9" bestFit="1" customWidth="1"/>
    <col min="5" max="5" width="24.81640625" style="9" bestFit="1" customWidth="1"/>
    <col min="6" max="6" width="30.81640625" style="9" bestFit="1" customWidth="1"/>
    <col min="7" max="7" width="27" style="9" bestFit="1" customWidth="1"/>
    <col min="8" max="8" width="28.54296875" style="9" customWidth="1"/>
    <col min="9" max="16384" width="76.54296875" style="9"/>
  </cols>
  <sheetData>
    <row r="1" spans="1:23" ht="15.75" customHeight="1" x14ac:dyDescent="0.25">
      <c r="A1" s="15" t="s">
        <v>68</v>
      </c>
      <c r="B1" s="15" t="s">
        <v>69</v>
      </c>
      <c r="C1" s="15" t="s">
        <v>93</v>
      </c>
      <c r="D1" s="15" t="s">
        <v>70</v>
      </c>
      <c r="E1" s="15" t="s">
        <v>71</v>
      </c>
      <c r="F1" s="15" t="s">
        <v>72</v>
      </c>
      <c r="G1" s="15" t="s">
        <v>73</v>
      </c>
      <c r="H1" s="17" t="s">
        <v>104</v>
      </c>
    </row>
    <row r="2" spans="1:23" s="18" customFormat="1" ht="13" x14ac:dyDescent="0.3">
      <c r="A2" s="18">
        <f>'POS Template'!B2</f>
        <v>10000</v>
      </c>
      <c r="B2" s="18" t="str">
        <f>'POS Template'!C2</f>
        <v>PIT-MW</v>
      </c>
      <c r="C2" s="18" t="s">
        <v>130</v>
      </c>
      <c r="D2" s="18" t="str">
        <f>'POS Template'!D2</f>
        <v>Pittsburgh</v>
      </c>
      <c r="E2" s="18" t="str">
        <f>'POS Template'!E2</f>
        <v>PA</v>
      </c>
      <c r="F2" s="18">
        <f>'POS Template'!F2</f>
        <v>15202</v>
      </c>
      <c r="G2" s="18" t="str">
        <f>'POS Template'!G2</f>
        <v>US</v>
      </c>
      <c r="H2" s="18">
        <v>458967</v>
      </c>
      <c r="I2" s="19"/>
      <c r="J2" s="19"/>
      <c r="S2" s="21"/>
      <c r="V2" s="19"/>
      <c r="W2" s="19"/>
    </row>
    <row r="3" spans="1:23" s="18" customFormat="1" ht="13" x14ac:dyDescent="0.3">
      <c r="A3" s="18">
        <v>12001</v>
      </c>
      <c r="B3" s="18" t="s">
        <v>131</v>
      </c>
      <c r="C3" s="18" t="s">
        <v>142</v>
      </c>
      <c r="D3" s="18" t="s">
        <v>143</v>
      </c>
      <c r="E3" s="18" t="s">
        <v>135</v>
      </c>
      <c r="F3" s="18">
        <v>10021</v>
      </c>
      <c r="G3" s="18" t="s">
        <v>107</v>
      </c>
      <c r="H3" s="18">
        <v>453332</v>
      </c>
      <c r="I3" s="19"/>
      <c r="J3" s="19"/>
      <c r="S3" s="21"/>
      <c r="V3" s="19"/>
      <c r="W3" s="19"/>
    </row>
    <row r="4" spans="1:23" s="18" customFormat="1" ht="13" x14ac:dyDescent="0.3">
      <c r="A4" s="18">
        <v>13001</v>
      </c>
      <c r="B4" s="18" t="s">
        <v>132</v>
      </c>
      <c r="C4" s="18" t="s">
        <v>133</v>
      </c>
      <c r="D4" s="18" t="s">
        <v>134</v>
      </c>
      <c r="E4" s="18" t="s">
        <v>112</v>
      </c>
      <c r="F4" s="18">
        <v>94606</v>
      </c>
      <c r="G4" s="18" t="s">
        <v>107</v>
      </c>
      <c r="H4" s="18">
        <v>459188</v>
      </c>
      <c r="I4" s="19"/>
      <c r="J4" s="19"/>
      <c r="S4" s="21"/>
      <c r="V4" s="19"/>
      <c r="W4" s="19"/>
    </row>
    <row r="5" spans="1:23" s="18" customFormat="1" ht="13" x14ac:dyDescent="0.3">
      <c r="A5" s="18">
        <f>'POS Template'!B3</f>
        <v>173</v>
      </c>
      <c r="B5" s="18" t="str">
        <f>'POS Template'!C3</f>
        <v>CAL1</v>
      </c>
      <c r="C5" s="18" t="s">
        <v>137</v>
      </c>
      <c r="D5" s="18" t="str">
        <f>'POS Template'!D3</f>
        <v>Calgary</v>
      </c>
      <c r="E5" s="18" t="str">
        <f>'POS Template'!E3</f>
        <v>AB</v>
      </c>
      <c r="F5" s="18" t="str">
        <f>'POS Template'!F3</f>
        <v xml:space="preserve"> T2E 7V6</v>
      </c>
      <c r="G5" s="18" t="s">
        <v>112</v>
      </c>
      <c r="H5" s="18">
        <v>453214</v>
      </c>
      <c r="I5" s="19"/>
      <c r="J5" s="19"/>
      <c r="K5" s="20"/>
      <c r="S5" s="21"/>
      <c r="V5" s="19"/>
      <c r="W5" s="19"/>
    </row>
    <row r="6" spans="1:23" s="18" customFormat="1" ht="13" x14ac:dyDescent="0.3">
      <c r="A6" s="18">
        <v>196</v>
      </c>
      <c r="B6" s="18" t="s">
        <v>136</v>
      </c>
      <c r="C6" s="18" t="s">
        <v>138</v>
      </c>
      <c r="D6" s="18" t="s">
        <v>139</v>
      </c>
      <c r="E6" s="18" t="s">
        <v>140</v>
      </c>
      <c r="F6" s="18" t="s">
        <v>141</v>
      </c>
      <c r="G6" s="18" t="s">
        <v>112</v>
      </c>
      <c r="H6" s="18">
        <v>457018</v>
      </c>
      <c r="I6" s="19"/>
      <c r="J6" s="19"/>
      <c r="K6" s="20"/>
      <c r="S6" s="21"/>
      <c r="V6" s="19"/>
      <c r="W6" s="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6B51-B3D9-4804-A94D-7674A6199651}">
  <sheetPr>
    <tabColor theme="8"/>
    <pageSetUpPr fitToPage="1"/>
  </sheetPr>
  <dimension ref="A1:C28"/>
  <sheetViews>
    <sheetView tabSelected="1" zoomScale="130" zoomScaleNormal="130" workbookViewId="0">
      <selection activeCell="C30" sqref="C30"/>
    </sheetView>
  </sheetViews>
  <sheetFormatPr defaultColWidth="29.7265625" defaultRowHeight="12.5" x14ac:dyDescent="0.25"/>
  <cols>
    <col min="1" max="1" width="8.453125" style="9" customWidth="1"/>
    <col min="2" max="2" width="31.26953125" style="9" customWidth="1"/>
    <col min="3" max="3" width="124.54296875" style="9" customWidth="1"/>
    <col min="4" max="4" width="25.453125" style="9" customWidth="1"/>
    <col min="5" max="16384" width="29.7265625" style="9"/>
  </cols>
  <sheetData>
    <row r="1" spans="1:3" s="1" customFormat="1" ht="10.5" customHeight="1" x14ac:dyDescent="0.3">
      <c r="A1" s="26" t="s">
        <v>0</v>
      </c>
      <c r="B1" s="28" t="s">
        <v>1</v>
      </c>
      <c r="C1" s="28" t="s">
        <v>2</v>
      </c>
    </row>
    <row r="2" spans="1:3" s="1" customFormat="1" ht="16" customHeight="1" thickBot="1" x14ac:dyDescent="0.35">
      <c r="A2" s="27"/>
      <c r="B2" s="29"/>
      <c r="C2" s="29"/>
    </row>
    <row r="3" spans="1:3" s="4" customFormat="1" ht="13" thickBot="1" x14ac:dyDescent="0.3">
      <c r="A3" s="2">
        <v>1</v>
      </c>
      <c r="B3" s="3" t="s">
        <v>3</v>
      </c>
      <c r="C3" s="3" t="s">
        <v>4</v>
      </c>
    </row>
    <row r="4" spans="1:3" s="4" customFormat="1" ht="13" thickBot="1" x14ac:dyDescent="0.3">
      <c r="A4" s="2">
        <v>2</v>
      </c>
      <c r="B4" s="3" t="s">
        <v>62</v>
      </c>
      <c r="C4" s="3" t="s">
        <v>5</v>
      </c>
    </row>
    <row r="5" spans="1:3" s="4" customFormat="1" ht="13" thickBot="1" x14ac:dyDescent="0.3">
      <c r="A5" s="2">
        <v>3</v>
      </c>
      <c r="B5" s="3" t="s">
        <v>6</v>
      </c>
      <c r="C5" s="3" t="s">
        <v>7</v>
      </c>
    </row>
    <row r="6" spans="1:3" s="4" customFormat="1" ht="13" thickBot="1" x14ac:dyDescent="0.3">
      <c r="A6" s="2">
        <v>4</v>
      </c>
      <c r="B6" s="3" t="s">
        <v>8</v>
      </c>
      <c r="C6" s="3" t="s">
        <v>9</v>
      </c>
    </row>
    <row r="7" spans="1:3" s="4" customFormat="1" ht="13" thickBot="1" x14ac:dyDescent="0.3">
      <c r="A7" s="2">
        <v>5</v>
      </c>
      <c r="B7" s="3" t="s">
        <v>10</v>
      </c>
      <c r="C7" s="3" t="s">
        <v>11</v>
      </c>
    </row>
    <row r="8" spans="1:3" s="4" customFormat="1" ht="13" thickBot="1" x14ac:dyDescent="0.3">
      <c r="A8" s="2">
        <v>6</v>
      </c>
      <c r="B8" s="3" t="s">
        <v>12</v>
      </c>
      <c r="C8" s="3" t="s">
        <v>13</v>
      </c>
    </row>
    <row r="9" spans="1:3" s="4" customFormat="1" ht="13" thickBot="1" x14ac:dyDescent="0.3">
      <c r="A9" s="2">
        <v>7</v>
      </c>
      <c r="B9" s="3" t="s">
        <v>14</v>
      </c>
      <c r="C9" s="3" t="s">
        <v>91</v>
      </c>
    </row>
    <row r="10" spans="1:3" s="25" customFormat="1" ht="13" thickBot="1" x14ac:dyDescent="0.3">
      <c r="A10" s="2">
        <v>8</v>
      </c>
      <c r="B10" s="3" t="s">
        <v>63</v>
      </c>
      <c r="C10" s="3" t="s">
        <v>15</v>
      </c>
    </row>
    <row r="11" spans="1:3" s="4" customFormat="1" ht="13" thickBot="1" x14ac:dyDescent="0.3">
      <c r="A11" s="2">
        <v>9</v>
      </c>
      <c r="B11" s="3" t="s">
        <v>16</v>
      </c>
      <c r="C11" s="3" t="s">
        <v>17</v>
      </c>
    </row>
    <row r="12" spans="1:3" s="4" customFormat="1" ht="13" thickBot="1" x14ac:dyDescent="0.3">
      <c r="A12" s="2">
        <v>10</v>
      </c>
      <c r="B12" s="3" t="s">
        <v>18</v>
      </c>
      <c r="C12" s="3" t="s">
        <v>19</v>
      </c>
    </row>
    <row r="13" spans="1:3" s="6" customFormat="1" ht="13" thickBot="1" x14ac:dyDescent="0.3">
      <c r="A13" s="2">
        <v>11</v>
      </c>
      <c r="B13" s="5" t="s">
        <v>64</v>
      </c>
      <c r="C13" s="5" t="s">
        <v>102</v>
      </c>
    </row>
    <row r="14" spans="1:3" s="6" customFormat="1" ht="13" thickBot="1" x14ac:dyDescent="0.3">
      <c r="A14" s="2">
        <v>12</v>
      </c>
      <c r="B14" s="5" t="s">
        <v>20</v>
      </c>
      <c r="C14" s="5" t="s">
        <v>21</v>
      </c>
    </row>
    <row r="15" spans="1:3" s="6" customFormat="1" ht="13" thickBot="1" x14ac:dyDescent="0.3">
      <c r="A15" s="2">
        <v>13</v>
      </c>
      <c r="B15" s="5" t="s">
        <v>22</v>
      </c>
      <c r="C15" s="5" t="s">
        <v>23</v>
      </c>
    </row>
    <row r="16" spans="1:3" s="6" customFormat="1" ht="13" thickBot="1" x14ac:dyDescent="0.3">
      <c r="A16" s="2">
        <v>14</v>
      </c>
      <c r="B16" s="5" t="s">
        <v>24</v>
      </c>
      <c r="C16" s="5" t="s">
        <v>25</v>
      </c>
    </row>
    <row r="17" spans="1:3" s="6" customFormat="1" ht="13" thickBot="1" x14ac:dyDescent="0.3">
      <c r="A17" s="2">
        <v>15</v>
      </c>
      <c r="B17" s="5" t="s">
        <v>26</v>
      </c>
      <c r="C17" s="5" t="s">
        <v>27</v>
      </c>
    </row>
    <row r="18" spans="1:3" s="6" customFormat="1" ht="13" thickBot="1" x14ac:dyDescent="0.3">
      <c r="A18" s="2">
        <v>16</v>
      </c>
      <c r="B18" s="5" t="s">
        <v>28</v>
      </c>
      <c r="C18" s="5" t="s">
        <v>29</v>
      </c>
    </row>
    <row r="19" spans="1:3" s="6" customFormat="1" ht="13" thickBot="1" x14ac:dyDescent="0.3">
      <c r="A19" s="2">
        <v>17</v>
      </c>
      <c r="B19" s="5" t="s">
        <v>30</v>
      </c>
      <c r="C19" s="5" t="s">
        <v>92</v>
      </c>
    </row>
    <row r="20" spans="1:3" s="6" customFormat="1" ht="13" thickBot="1" x14ac:dyDescent="0.3">
      <c r="A20" s="2">
        <v>18</v>
      </c>
      <c r="B20" s="5" t="s">
        <v>65</v>
      </c>
      <c r="C20" s="5" t="s">
        <v>31</v>
      </c>
    </row>
    <row r="21" spans="1:3" s="6" customFormat="1" ht="13" thickBot="1" x14ac:dyDescent="0.3">
      <c r="A21" s="2">
        <v>19</v>
      </c>
      <c r="B21" s="5" t="s">
        <v>32</v>
      </c>
      <c r="C21" s="5" t="s">
        <v>33</v>
      </c>
    </row>
    <row r="22" spans="1:3" s="6" customFormat="1" ht="13" thickBot="1" x14ac:dyDescent="0.3">
      <c r="A22" s="2">
        <v>20</v>
      </c>
      <c r="B22" s="5" t="s">
        <v>66</v>
      </c>
      <c r="C22" s="5" t="s">
        <v>34</v>
      </c>
    </row>
    <row r="23" spans="1:3" s="6" customFormat="1" ht="13" thickBot="1" x14ac:dyDescent="0.3">
      <c r="A23" s="2">
        <v>21</v>
      </c>
      <c r="B23" s="5" t="s">
        <v>35</v>
      </c>
      <c r="C23" s="5" t="s">
        <v>36</v>
      </c>
    </row>
    <row r="24" spans="1:3" s="7" customFormat="1" ht="16.5" customHeight="1" thickBot="1" x14ac:dyDescent="0.3">
      <c r="A24" s="2">
        <v>22</v>
      </c>
      <c r="B24" s="5" t="s">
        <v>37</v>
      </c>
      <c r="C24" s="5" t="s">
        <v>38</v>
      </c>
    </row>
    <row r="25" spans="1:3" s="6" customFormat="1" ht="13" thickBot="1" x14ac:dyDescent="0.3">
      <c r="A25" s="2">
        <v>23</v>
      </c>
      <c r="B25" s="5" t="s">
        <v>39</v>
      </c>
      <c r="C25" s="5" t="s">
        <v>40</v>
      </c>
    </row>
    <row r="26" spans="1:3" s="6" customFormat="1" ht="13" thickBot="1" x14ac:dyDescent="0.3">
      <c r="A26" s="2">
        <v>24</v>
      </c>
      <c r="B26" s="5" t="s">
        <v>41</v>
      </c>
      <c r="C26" s="5" t="s">
        <v>42</v>
      </c>
    </row>
    <row r="27" spans="1:3" x14ac:dyDescent="0.25">
      <c r="B27" s="4"/>
      <c r="C27" s="4"/>
    </row>
    <row r="28" spans="1:3" ht="13" x14ac:dyDescent="0.3">
      <c r="B28" s="10" t="s">
        <v>101</v>
      </c>
    </row>
  </sheetData>
  <autoFilter ref="A1:C26" xr:uid="{84FEF9D5-C2DF-4326-8EBF-0C9AF175A9BF}"/>
  <mergeCells count="3">
    <mergeCell ref="A1:A2"/>
    <mergeCell ref="B1:B2"/>
    <mergeCell ref="C1:C2"/>
  </mergeCells>
  <pageMargins left="0.25" right="0.25" top="0.75" bottom="0.75" header="0.3" footer="0.3"/>
  <pageSetup scal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X6"/>
  <sheetViews>
    <sheetView zoomScaleNormal="100" workbookViewId="0">
      <selection activeCell="C1" sqref="C1"/>
    </sheetView>
  </sheetViews>
  <sheetFormatPr defaultColWidth="29.7265625" defaultRowHeight="12.5" x14ac:dyDescent="0.25"/>
  <cols>
    <col min="1" max="1" width="30.81640625" style="9" bestFit="1" customWidth="1"/>
    <col min="2" max="16384" width="29.7265625" style="9"/>
  </cols>
  <sheetData>
    <row r="1" spans="1:24" s="1" customFormat="1" ht="13.5" thickBot="1" x14ac:dyDescent="0.35">
      <c r="A1" s="16" t="s">
        <v>67</v>
      </c>
      <c r="B1" s="16" t="s">
        <v>68</v>
      </c>
      <c r="C1" s="16" t="s">
        <v>69</v>
      </c>
      <c r="D1" s="16" t="s">
        <v>70</v>
      </c>
      <c r="E1" s="16" t="s">
        <v>71</v>
      </c>
      <c r="F1" s="16" t="s">
        <v>72</v>
      </c>
      <c r="G1" s="16" t="s">
        <v>73</v>
      </c>
      <c r="H1" s="16" t="s">
        <v>74</v>
      </c>
      <c r="I1" s="16" t="s">
        <v>75</v>
      </c>
      <c r="J1" s="16" t="s">
        <v>76</v>
      </c>
      <c r="K1" s="5" t="s">
        <v>77</v>
      </c>
      <c r="L1" s="5" t="s">
        <v>78</v>
      </c>
      <c r="M1" s="5" t="s">
        <v>79</v>
      </c>
      <c r="N1" s="5" t="s">
        <v>80</v>
      </c>
      <c r="O1" s="5" t="s">
        <v>81</v>
      </c>
      <c r="P1" s="5" t="s">
        <v>82</v>
      </c>
      <c r="Q1" s="5" t="s">
        <v>83</v>
      </c>
      <c r="R1" s="5" t="s">
        <v>84</v>
      </c>
      <c r="S1" s="5" t="s">
        <v>85</v>
      </c>
      <c r="T1" s="5" t="s">
        <v>86</v>
      </c>
      <c r="U1" s="5" t="s">
        <v>87</v>
      </c>
      <c r="V1" s="5" t="s">
        <v>88</v>
      </c>
      <c r="W1" s="8" t="s">
        <v>89</v>
      </c>
      <c r="X1" s="5" t="s">
        <v>90</v>
      </c>
    </row>
    <row r="2" spans="1:24" s="18" customFormat="1" ht="13" x14ac:dyDescent="0.3">
      <c r="A2" s="18" t="s">
        <v>105</v>
      </c>
      <c r="B2" s="18">
        <v>10000</v>
      </c>
      <c r="C2" s="18" t="s">
        <v>117</v>
      </c>
      <c r="D2" s="18" t="s">
        <v>119</v>
      </c>
      <c r="E2" s="18" t="s">
        <v>126</v>
      </c>
      <c r="F2" s="18">
        <v>15202</v>
      </c>
      <c r="G2" s="18" t="s">
        <v>107</v>
      </c>
      <c r="H2" s="18" t="s">
        <v>113</v>
      </c>
      <c r="I2" s="19">
        <v>69</v>
      </c>
      <c r="J2" s="19">
        <f>I2*10</f>
        <v>690</v>
      </c>
      <c r="L2" s="18" t="s">
        <v>122</v>
      </c>
      <c r="M2" s="18" t="s">
        <v>123</v>
      </c>
      <c r="N2" s="18" t="s">
        <v>124</v>
      </c>
      <c r="O2" s="18" t="s">
        <v>126</v>
      </c>
      <c r="P2" s="18">
        <v>16323</v>
      </c>
      <c r="Q2" s="18" t="s">
        <v>107</v>
      </c>
      <c r="R2" s="18">
        <v>15800</v>
      </c>
      <c r="S2" s="21">
        <v>43888</v>
      </c>
      <c r="T2" s="18" t="s">
        <v>115</v>
      </c>
      <c r="U2" s="18">
        <v>10</v>
      </c>
      <c r="V2" s="19">
        <v>99</v>
      </c>
      <c r="W2" s="19">
        <f>V2*U2</f>
        <v>990</v>
      </c>
      <c r="X2" s="18" t="s">
        <v>106</v>
      </c>
    </row>
    <row r="3" spans="1:24" s="18" customFormat="1" ht="13" x14ac:dyDescent="0.3">
      <c r="A3" s="18" t="s">
        <v>108</v>
      </c>
      <c r="B3" s="18">
        <v>173</v>
      </c>
      <c r="C3" s="18" t="s">
        <v>118</v>
      </c>
      <c r="D3" s="18" t="s">
        <v>109</v>
      </c>
      <c r="E3" s="18" t="s">
        <v>110</v>
      </c>
      <c r="F3" s="18" t="s">
        <v>111</v>
      </c>
      <c r="G3" s="18" t="s">
        <v>112</v>
      </c>
      <c r="H3" s="18" t="s">
        <v>114</v>
      </c>
      <c r="I3" s="19">
        <v>89.7</v>
      </c>
      <c r="J3" s="19">
        <f>I3*5</f>
        <v>448.5</v>
      </c>
      <c r="K3" s="20" t="s">
        <v>120</v>
      </c>
      <c r="L3" s="18" t="s">
        <v>121</v>
      </c>
      <c r="M3" s="18" t="s">
        <v>127</v>
      </c>
      <c r="N3" s="18" t="s">
        <v>109</v>
      </c>
      <c r="O3" s="18" t="s">
        <v>110</v>
      </c>
      <c r="P3" s="18" t="s">
        <v>128</v>
      </c>
      <c r="Q3" s="18" t="s">
        <v>112</v>
      </c>
      <c r="R3" s="18" t="s">
        <v>125</v>
      </c>
      <c r="S3" s="21">
        <v>43891</v>
      </c>
      <c r="T3" s="18" t="s">
        <v>129</v>
      </c>
      <c r="U3" s="18">
        <v>5</v>
      </c>
      <c r="V3" s="19">
        <v>105</v>
      </c>
      <c r="W3" s="19">
        <f>V3*U3</f>
        <v>525</v>
      </c>
      <c r="X3" s="18" t="s">
        <v>116</v>
      </c>
    </row>
    <row r="6" spans="1:24" x14ac:dyDescent="0.25">
      <c r="H6" s="9" t="s">
        <v>101</v>
      </c>
    </row>
  </sheetData>
  <pageMargins left="0.25" right="0.25" top="0.75" bottom="0.75" header="0.3" footer="0.3"/>
  <pageSetup scal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5E6A-2A63-4922-AB09-243F3C1C3FEF}">
  <sheetPr>
    <tabColor rgb="FFFFFF00"/>
  </sheetPr>
  <dimension ref="A1:C17"/>
  <sheetViews>
    <sheetView zoomScale="136" zoomScaleNormal="136" workbookViewId="0">
      <selection activeCell="B9" sqref="B9"/>
    </sheetView>
  </sheetViews>
  <sheetFormatPr defaultColWidth="9.1796875" defaultRowHeight="12.5" x14ac:dyDescent="0.25"/>
  <cols>
    <col min="1" max="1" width="9.1796875" style="9"/>
    <col min="2" max="2" width="31.26953125" style="9" bestFit="1" customWidth="1"/>
    <col min="3" max="3" width="124.54296875" style="9" customWidth="1"/>
    <col min="4" max="16384" width="9.1796875" style="9"/>
  </cols>
  <sheetData>
    <row r="1" spans="1:3" s="11" customFormat="1" x14ac:dyDescent="0.25">
      <c r="A1" s="26" t="s">
        <v>0</v>
      </c>
      <c r="B1" s="28" t="s">
        <v>1</v>
      </c>
      <c r="C1" s="28" t="s">
        <v>2</v>
      </c>
    </row>
    <row r="2" spans="1:3" s="11" customFormat="1" ht="13" thickBot="1" x14ac:dyDescent="0.3">
      <c r="A2" s="27"/>
      <c r="B2" s="29"/>
      <c r="C2" s="29"/>
    </row>
    <row r="3" spans="1:3" s="4" customFormat="1" ht="13" thickBot="1" x14ac:dyDescent="0.3">
      <c r="A3" s="2">
        <v>1</v>
      </c>
      <c r="B3" s="3" t="s">
        <v>3</v>
      </c>
      <c r="C3" s="3" t="s">
        <v>47</v>
      </c>
    </row>
    <row r="4" spans="1:3" s="4" customFormat="1" ht="15.75" customHeight="1" thickBot="1" x14ac:dyDescent="0.3">
      <c r="A4" s="2">
        <v>2</v>
      </c>
      <c r="B4" s="3" t="s">
        <v>62</v>
      </c>
      <c r="C4" s="3" t="s">
        <v>5</v>
      </c>
    </row>
    <row r="5" spans="1:3" s="4" customFormat="1" ht="13" thickBot="1" x14ac:dyDescent="0.3">
      <c r="A5" s="2">
        <v>3</v>
      </c>
      <c r="B5" s="12" t="s">
        <v>12</v>
      </c>
      <c r="C5" s="3" t="s">
        <v>48</v>
      </c>
    </row>
    <row r="6" spans="1:3" s="4" customFormat="1" ht="13" thickBot="1" x14ac:dyDescent="0.3">
      <c r="A6" s="2">
        <v>4</v>
      </c>
      <c r="B6" s="12" t="s">
        <v>14</v>
      </c>
      <c r="C6" s="3" t="s">
        <v>49</v>
      </c>
    </row>
    <row r="7" spans="1:3" s="4" customFormat="1" ht="13" thickBot="1" x14ac:dyDescent="0.3">
      <c r="A7" s="2">
        <v>5</v>
      </c>
      <c r="B7" s="3" t="s">
        <v>66</v>
      </c>
      <c r="C7" s="3" t="s">
        <v>34</v>
      </c>
    </row>
    <row r="8" spans="1:3" s="4" customFormat="1" ht="13" thickBot="1" x14ac:dyDescent="0.3">
      <c r="A8" s="2">
        <v>6</v>
      </c>
      <c r="B8" s="3" t="s">
        <v>63</v>
      </c>
      <c r="C8" s="3" t="s">
        <v>15</v>
      </c>
    </row>
    <row r="9" spans="1:3" s="4" customFormat="1" ht="13" thickBot="1" x14ac:dyDescent="0.3">
      <c r="A9" s="2">
        <v>7</v>
      </c>
      <c r="B9" s="3" t="s">
        <v>94</v>
      </c>
      <c r="C9" s="3" t="s">
        <v>50</v>
      </c>
    </row>
    <row r="10" spans="1:3" s="4" customFormat="1" ht="13" thickBot="1" x14ac:dyDescent="0.3">
      <c r="A10" s="13">
        <v>8</v>
      </c>
      <c r="B10" s="14" t="s">
        <v>51</v>
      </c>
      <c r="C10" s="14" t="s">
        <v>52</v>
      </c>
    </row>
    <row r="11" spans="1:3" s="4" customFormat="1" ht="13" thickBot="1" x14ac:dyDescent="0.3">
      <c r="A11" s="2">
        <v>9</v>
      </c>
      <c r="B11" s="3" t="s">
        <v>53</v>
      </c>
      <c r="C11" s="3" t="s">
        <v>54</v>
      </c>
    </row>
    <row r="12" spans="1:3" s="4" customFormat="1" ht="13" thickBot="1" x14ac:dyDescent="0.3">
      <c r="A12" s="2">
        <v>10</v>
      </c>
      <c r="B12" s="3" t="s">
        <v>55</v>
      </c>
      <c r="C12" s="3" t="s">
        <v>56</v>
      </c>
    </row>
    <row r="13" spans="1:3" s="4" customFormat="1" ht="13" thickBot="1" x14ac:dyDescent="0.3">
      <c r="A13" s="2">
        <v>11</v>
      </c>
      <c r="B13" s="3" t="s">
        <v>57</v>
      </c>
      <c r="C13" s="3" t="s">
        <v>58</v>
      </c>
    </row>
    <row r="14" spans="1:3" s="4" customFormat="1" ht="13" thickBot="1" x14ac:dyDescent="0.3">
      <c r="A14" s="2">
        <v>12</v>
      </c>
      <c r="B14" s="3" t="s">
        <v>59</v>
      </c>
      <c r="C14" s="3" t="s">
        <v>60</v>
      </c>
    </row>
    <row r="15" spans="1:3" s="4" customFormat="1" ht="13" thickBot="1" x14ac:dyDescent="0.3">
      <c r="A15" s="2">
        <v>13</v>
      </c>
      <c r="B15" s="3" t="s">
        <v>41</v>
      </c>
      <c r="C15" s="3" t="s">
        <v>61</v>
      </c>
    </row>
    <row r="17" spans="2:2" ht="13" x14ac:dyDescent="0.3">
      <c r="B17" s="10" t="s">
        <v>101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W3"/>
  <sheetViews>
    <sheetView workbookViewId="0">
      <selection activeCell="D25" sqref="D25"/>
    </sheetView>
  </sheetViews>
  <sheetFormatPr defaultColWidth="9.1796875" defaultRowHeight="12.5" x14ac:dyDescent="0.25"/>
  <cols>
    <col min="1" max="1" width="16.26953125" style="9" bestFit="1" customWidth="1"/>
    <col min="2" max="2" width="20.54296875" style="9" bestFit="1" customWidth="1"/>
    <col min="3" max="3" width="33.26953125" style="9" bestFit="1" customWidth="1"/>
    <col min="4" max="4" width="29.26953125" style="9" bestFit="1" customWidth="1"/>
    <col min="5" max="5" width="19.81640625" style="9" customWidth="1"/>
    <col min="6" max="6" width="20.81640625" style="9" customWidth="1"/>
    <col min="7" max="7" width="29.453125" style="9" bestFit="1" customWidth="1"/>
    <col min="8" max="9" width="18" style="9" bestFit="1" customWidth="1"/>
    <col min="10" max="10" width="13.81640625" style="9" bestFit="1" customWidth="1"/>
    <col min="11" max="11" width="14.54296875" style="9" bestFit="1" customWidth="1"/>
    <col min="12" max="12" width="28.81640625" style="9" bestFit="1" customWidth="1"/>
    <col min="13" max="13" width="24.26953125" style="9" bestFit="1" customWidth="1"/>
    <col min="14" max="16384" width="9.1796875" style="9"/>
  </cols>
  <sheetData>
    <row r="1" spans="1:23" s="11" customFormat="1" ht="13" x14ac:dyDescent="0.25">
      <c r="A1" s="15" t="s">
        <v>67</v>
      </c>
      <c r="B1" s="15" t="s">
        <v>68</v>
      </c>
      <c r="C1" s="15" t="s">
        <v>72</v>
      </c>
      <c r="D1" s="15" t="s">
        <v>73</v>
      </c>
      <c r="E1" s="15" t="s">
        <v>86</v>
      </c>
      <c r="F1" s="15" t="s">
        <v>74</v>
      </c>
      <c r="G1" s="15" t="s">
        <v>95</v>
      </c>
      <c r="H1" s="15" t="s">
        <v>96</v>
      </c>
      <c r="I1" s="15" t="s">
        <v>97</v>
      </c>
      <c r="J1" s="15" t="s">
        <v>98</v>
      </c>
      <c r="K1" s="15" t="s">
        <v>99</v>
      </c>
      <c r="L1" s="15" t="s">
        <v>100</v>
      </c>
      <c r="M1" s="15" t="s">
        <v>90</v>
      </c>
    </row>
    <row r="2" spans="1:23" s="18" customFormat="1" ht="13" x14ac:dyDescent="0.3">
      <c r="A2" s="18" t="str">
        <f>'POS Template'!A2</f>
        <v>Penrod and Sons</v>
      </c>
      <c r="B2" s="18">
        <f>'POS Template'!B2</f>
        <v>10000</v>
      </c>
      <c r="C2" s="18">
        <f>'POS Template'!F2</f>
        <v>15202</v>
      </c>
      <c r="D2" s="18" t="str">
        <f>'POS Template'!G2</f>
        <v>US</v>
      </c>
      <c r="E2" s="18" t="str">
        <f>'POS Template'!T2</f>
        <v>THM6000R7001/U</v>
      </c>
      <c r="F2" s="18" t="str">
        <f>'POS Template'!H2</f>
        <v>PEN-THM6000R7001/U</v>
      </c>
      <c r="G2" s="21">
        <v>43921</v>
      </c>
      <c r="H2" s="18">
        <v>68</v>
      </c>
      <c r="I2" s="22">
        <v>24</v>
      </c>
      <c r="J2" s="22">
        <f>H2+I2+24</f>
        <v>116</v>
      </c>
      <c r="K2" s="18">
        <v>80</v>
      </c>
      <c r="L2" s="19">
        <f>'POS Template'!I2</f>
        <v>69</v>
      </c>
      <c r="M2" s="18" t="s">
        <v>106</v>
      </c>
      <c r="S2" s="21"/>
      <c r="V2" s="19"/>
      <c r="W2" s="19"/>
    </row>
    <row r="3" spans="1:23" s="18" customFormat="1" ht="13" x14ac:dyDescent="0.3">
      <c r="A3" s="18" t="str">
        <f>'POS Template'!A3</f>
        <v>Penrod Llc</v>
      </c>
      <c r="B3" s="18">
        <f>'POS Template'!B3</f>
        <v>173</v>
      </c>
      <c r="C3" s="18" t="str">
        <f>'POS Template'!F3</f>
        <v xml:space="preserve"> T2E 7V6</v>
      </c>
      <c r="D3" s="18" t="str">
        <f>'POS Template'!G3</f>
        <v>CA</v>
      </c>
      <c r="E3" s="18" t="str">
        <f>'POS Template'!T3</f>
        <v>THM6000R7001</v>
      </c>
      <c r="F3" s="18" t="str">
        <f>'POS Template'!H3</f>
        <v>P-THM6000R7001/U</v>
      </c>
      <c r="G3" s="21">
        <v>43951</v>
      </c>
      <c r="H3" s="18">
        <v>135</v>
      </c>
      <c r="I3" s="22">
        <v>6</v>
      </c>
      <c r="J3" s="22">
        <f>H3+I3+2</f>
        <v>143</v>
      </c>
      <c r="K3" s="18">
        <v>20</v>
      </c>
      <c r="L3" s="19">
        <f>'POS Template'!I3</f>
        <v>89.7</v>
      </c>
      <c r="M3" s="18" t="s">
        <v>116</v>
      </c>
      <c r="S3" s="21"/>
      <c r="V3" s="19"/>
      <c r="W3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F1357771AF844844CAB1C5BEC2D05" ma:contentTypeVersion="12" ma:contentTypeDescription="Create a new document." ma:contentTypeScope="" ma:versionID="1866f173607855f259e5bcc7651d5078">
  <xsd:schema xmlns:xsd="http://www.w3.org/2001/XMLSchema" xmlns:xs="http://www.w3.org/2001/XMLSchema" xmlns:p="http://schemas.microsoft.com/office/2006/metadata/properties" xmlns:ns3="28563611-2447-4555-8381-2370d616fd75" xmlns:ns4="39cbbef8-e366-4778-8fcb-ed9431d2f3e3" targetNamespace="http://schemas.microsoft.com/office/2006/metadata/properties" ma:root="true" ma:fieldsID="87ba17d19e908dab4031ee0197911533" ns3:_="" ns4:_="">
    <xsd:import namespace="28563611-2447-4555-8381-2370d616fd75"/>
    <xsd:import namespace="39cbbef8-e366-4778-8fcb-ed9431d2f3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63611-2447-4555-8381-2370d616fd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bbef8-e366-4778-8fcb-ed9431d2f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246E8B-1ABF-45D0-831B-948CFDD3D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563611-2447-4555-8381-2370d616fd75"/>
    <ds:schemaRef ds:uri="39cbbef8-e366-4778-8fcb-ed9431d2f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41B700-4D6C-4AC5-A53C-05DBA95640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ACCBC0-1FC1-4A43-A202-2D1B590BF97D}">
  <ds:schemaRefs>
    <ds:schemaRef ds:uri="28563611-2447-4555-8381-2370d616fd75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9cbbef8-e366-4778-8fcb-ed9431d2f3e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Branch Location Instructions</vt:lpstr>
      <vt:lpstr>Branch Location Template</vt:lpstr>
      <vt:lpstr>POS Instructions</vt:lpstr>
      <vt:lpstr>POS Template</vt:lpstr>
      <vt:lpstr>INV Instructions</vt:lpstr>
      <vt:lpstr>INV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Penrod, Cynthia</dc:creator>
  <cp:keywords/>
  <dc:description/>
  <cp:lastModifiedBy>Wiig, Valerie</cp:lastModifiedBy>
  <cp:revision/>
  <dcterms:created xsi:type="dcterms:W3CDTF">2019-11-19T17:34:48Z</dcterms:created>
  <dcterms:modified xsi:type="dcterms:W3CDTF">2023-07-14T14:28:34Z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0x010100C22F1357771AF844844CAB1C5BEC2D05</vt:lpwstr>
  </property>
</Properties>
</file>